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附件1-资金计划表" sheetId="3" r:id="rId1"/>
    <sheet name="附件2-项目计划表" sheetId="2" r:id="rId2"/>
    <sheet name="汇总表" sheetId="5" r:id="rId3"/>
  </sheets>
  <definedNames>
    <definedName name="_xlnm._FilterDatabase" localSheetId="1" hidden="1">'附件2-项目计划表'!$A$1:$I$37</definedName>
    <definedName name="_xlnm.Print_Titles" localSheetId="1">'附件2-项目计划表'!$1:$4</definedName>
  </definedNames>
  <calcPr calcId="144525"/>
</workbook>
</file>

<file path=xl/sharedStrings.xml><?xml version="1.0" encoding="utf-8"?>
<sst xmlns="http://schemas.openxmlformats.org/spreadsheetml/2006/main" count="316" uniqueCount="231">
  <si>
    <t>附件1</t>
  </si>
  <si>
    <r>
      <rPr>
        <b/>
        <sz val="18"/>
        <color rgb="FF000000"/>
        <rFont val="方正大标宋简体"/>
        <charset val="134"/>
      </rPr>
      <t xml:space="preserve"> </t>
    </r>
    <r>
      <rPr>
        <b/>
        <u/>
        <sz val="18"/>
        <color rgb="FF000000"/>
        <rFont val="方正大标宋简体"/>
        <charset val="134"/>
      </rPr>
      <t xml:space="preserve">  夏河县  </t>
    </r>
    <r>
      <rPr>
        <b/>
        <sz val="18"/>
        <color rgb="FF000000"/>
        <rFont val="方正大标宋简体"/>
        <charset val="134"/>
      </rPr>
      <t>贫困县统筹整合资金计划表（与整合方案一致）</t>
    </r>
  </si>
  <si>
    <t>单位：万元</t>
  </si>
  <si>
    <t>序号</t>
  </si>
  <si>
    <t>财政资金名称</t>
  </si>
  <si>
    <t>纳入统筹整合资金的总规模</t>
  </si>
  <si>
    <t>计划整
合规模</t>
  </si>
  <si>
    <t>占比</t>
  </si>
  <si>
    <t>资金规模</t>
  </si>
  <si>
    <t>对应文号</t>
  </si>
  <si>
    <t>合计</t>
  </si>
  <si>
    <t>一</t>
  </si>
  <si>
    <t>中央财政合计</t>
  </si>
  <si>
    <t>中央财政专项扶贫资金</t>
  </si>
  <si>
    <t>甘财农二【2018】109号
甘财农二【2018】111号
甘财农二【2018】113号甘财农二【2018】112号</t>
  </si>
  <si>
    <t>水利发展资金</t>
  </si>
  <si>
    <t>农业生产发展资金</t>
  </si>
  <si>
    <t>总规模(A,包含该项资金的全部支出方向)</t>
  </si>
  <si>
    <t>其中（B）:</t>
  </si>
  <si>
    <t>★耕地地力保护补贴(B1)</t>
  </si>
  <si>
    <t>★农机购置补贴(B2)</t>
  </si>
  <si>
    <t>★支持适度规模经营（农业信贷担保体系建设运营）(B3)</t>
  </si>
  <si>
    <t>★有机肥替代(B4)</t>
  </si>
  <si>
    <t>★农机深耕深松(B5)</t>
  </si>
  <si>
    <t>★耕地休耕(B6)</t>
  </si>
  <si>
    <t>扣除B后的资金规模（C=A-B）</t>
  </si>
  <si>
    <t>林业改革发展资金</t>
  </si>
  <si>
    <t>其中（B）：★天然林保护管理（天保工程区管护、天然林停伐管护）</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</si>
  <si>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</si>
  <si>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</si>
  <si>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</si>
  <si>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</si>
  <si>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</si>
  <si>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 xml:space="preserve">甘财经二【2018】152号
</t>
  </si>
  <si>
    <t>农村危房改造补助资金</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</si>
  <si>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</si>
  <si>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</si>
  <si>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</si>
  <si>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</si>
  <si>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</si>
  <si>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</si>
  <si>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中央预算内投资用于“三农”建设部分（不包括重大引调水工程、重点水源工程、江河湖泊治理骨干重大工程、跨界河流开发治理工程、新建大型灌区生态建设方面的支出）</t>
  </si>
  <si>
    <t>小  计</t>
  </si>
  <si>
    <t>⑸以工代赈示范工程中央基建投资</t>
  </si>
  <si>
    <t>⑹农村饮水安全巩固提升工程中央基建投资</t>
  </si>
  <si>
    <t>⑺规模化大型沼气工程中央基建投资</t>
  </si>
  <si>
    <t>⑽种养业循环一体化项目中央基建投资</t>
  </si>
  <si>
    <t>二</t>
  </si>
  <si>
    <t>省级财政资金小计</t>
  </si>
  <si>
    <t>发展资金省级资金</t>
  </si>
  <si>
    <t>“两州一市”省级资金</t>
  </si>
  <si>
    <t>甘财农二【2018】113号</t>
  </si>
  <si>
    <t>少数民族发展省级资金</t>
  </si>
  <si>
    <t>甘财农二【2018】109号</t>
  </si>
  <si>
    <t>以工代赈省级资金</t>
  </si>
  <si>
    <t>甘财农二【2018】111号</t>
  </si>
  <si>
    <t>①农田水利设施建设省级资金、②山洪灾害防治省级资金</t>
  </si>
  <si>
    <t>农民专业合作社省级资金</t>
  </si>
  <si>
    <t>甘财农一【2018】137号</t>
  </si>
  <si>
    <t>①测土配方补助资金省级资金、②耕地保护与质量提升补助省级资金</t>
  </si>
  <si>
    <t>农业综合开发省级资金</t>
  </si>
  <si>
    <t>农村综合改革示范点省级资金和村级公益事业建设一事一议奖补省级资金</t>
  </si>
  <si>
    <t>土地开发治理项目省级资金</t>
  </si>
  <si>
    <t>农村环境综合治理示范和规模化畜禽养殖省级资金</t>
  </si>
  <si>
    <t>甘财经二【2018】182号</t>
  </si>
  <si>
    <t>农村危房改造省级资金</t>
  </si>
  <si>
    <t>四</t>
  </si>
  <si>
    <t>县级财政资金小计</t>
  </si>
  <si>
    <t>县级配套财政专项扶贫资金</t>
  </si>
  <si>
    <t>说明：★不予许整合</t>
  </si>
  <si>
    <t>附件2</t>
  </si>
  <si>
    <t xml:space="preserve">   夏河县2019年统筹整合财政涉农资金项目计划表</t>
  </si>
  <si>
    <t>项目
名称</t>
  </si>
  <si>
    <t>建设
地点</t>
  </si>
  <si>
    <t>建   设   内   容</t>
  </si>
  <si>
    <t>投资规模</t>
  </si>
  <si>
    <t>建设起止年限</t>
  </si>
  <si>
    <t>资金来源</t>
  </si>
  <si>
    <t>扶贫效益</t>
  </si>
  <si>
    <t>责任单位</t>
  </si>
  <si>
    <t>合  计</t>
  </si>
  <si>
    <t>农村基础设施</t>
  </si>
  <si>
    <t>庭院硬化项目</t>
  </si>
  <si>
    <t>唐尕昂乡
博拉镇
桑科镇
达麦乡
牙利吉办事处
吉仓乡
扎油乡
麻当镇
王格尔塘镇</t>
  </si>
  <si>
    <t>扶持贫困户327户，实施庭院硬化16147㎡（0.015万元/㎡），共投资242.205万元。
1.吉仓乡扶持贫困户8户，庭院硬化400㎡，投资6万元。
2.博拉镇扶持贫困户43户，庭院硬化2150㎡，投资32.25万元。
3.麻当镇扶持贫困户9户，庭院硬化450㎡，投资6.75万元。
4.唐尕昂乡扶持贫困户2户，庭院硬化95㎡，投资1.425万元。
5.王格尔塘镇扶持贫困户1户，庭院硬化50㎡，投资0.75万元。
6.牙利吉乡扶持贫困户41户，庭院硬化1852㎡，投资27.78万元。
7.扎油乡扶持贫困户2户，庭院硬化100㎡，投资1.5万元。
8.桑科镇扶持贫困户199户，庭院硬化9950㎡，投资149.25万元。
9.达麦乡扶持贫困户22户，庭院硬化1100㎡，投资16.5万元。</t>
  </si>
  <si>
    <t>2019年</t>
  </si>
  <si>
    <t>中央发展资金</t>
  </si>
  <si>
    <t>扶持9个乡（镇）贫困户327户，有效改善贫困户人居条件。</t>
  </si>
  <si>
    <t>县扶贫办
唐尕昂乡
博拉镇
桑科镇
达麦乡
牙利吉办事处
吉仓乡
扎油乡
麻当镇
王格尔塘镇</t>
  </si>
  <si>
    <t>村组道路硬化建设项目（一）</t>
  </si>
  <si>
    <t xml:space="preserve">博拉镇
甘加镇
达麦乡
牙利吉办事处
</t>
  </si>
  <si>
    <t>1.修建博拉镇强格昂行政村强格昂村入户路硬化长1.324km，路基宽4.5m，路面宽3.5m，路面结构：15CM砂砾垫层+18CM硂面，硬化路面4634平方米，每平方米补助150元，涵洞6座，投资85万元。
2.修建博拉镇玉华行政村录虎昂村入户路硬化长1.368km，路基宽4.5m，路面宽3.5m，路面结构：15CM砂砾垫层+18CM硂面，硬化路面4788平方米，每平方米补助150元，涵洞5座，投资83万元。
3.修建博拉镇吾乎扎行政村卡乃合村村道硬化长5.3km，路基宽4.5m，路面宽3.5m，路面结构：15CM砂砾垫层+18CM硂面，硬化路面18550平方米，每平方米补助150元，投资278.25万元。
4.修建甘加镇西科行政村西科二组村入户路硬化长1.65km，路基宽4.5m，路面宽3.5m，路面结构：15CM砂砾垫层+18CM硂面，硬化路面7000平方米，每平方米补助150元，新铺设圆管涵5道，投资105万元。
5.修建牙利吉办事处格合咱行政村格合咱二村入户路硬化长1km，路基宽4.5m，路面宽3.5m，路面结构：15CM砂砾垫层+18CM硂面，硬化路面3500平方米，每平方米补助150元，投资52.5万元。
6.修建达麦乡乎尔卡加村哲强村村道硬化长2.5km，路基宽4.5m，路面宽3.5m，路面结构：15CM砂砾垫层+18CM硂面，硬化路面8750平方米，每平方米补助150元，投资131.25万元。</t>
  </si>
  <si>
    <t>通过项目建设4乡（镇）6个自然村提高道路通达水平，解决贫困群众看病就医难、儿童上学难、农畜产品输出等问题，有效提升农牧村人居环境。</t>
  </si>
  <si>
    <t>县扶贫办
博拉镇
甘加镇
达麦乡
牙利吉办事处</t>
  </si>
  <si>
    <t>村组道路硬化建设项目（二）</t>
  </si>
  <si>
    <t>麻当镇
甘加镇
阿木去乎镇
吉仓乡
科才镇
拉卜楞镇
博拉镇
牙利吉乡         扎油乡</t>
  </si>
  <si>
    <t>1.新建麻当镇下马力巴村村内道路硬化1.043公里，投资53.13万元；
2.新建甘加镇仁艾村村内道路硬化4.65公里、长6米农用桥梁1座，投资268.43万元；
3.新建阿木去乎镇苦水村村内道路硬化1.296公里，投资64.21万元；
4.新建吉仓乡卡麦秀村村内道路硬化1.85公里，投资93.32万元；
5.新建科才镇其莫尔村村内道路硬化2.111公里，投资106.7万元；
6.新建拉卜楞镇王府村村内道路硬化0.136公里，投资30.01万元；
7.新建博拉镇勾达村村内道路硬化3.07公里、涵洞3道，投资164.23万元；
8.新建牙利吉乡阿纳二至四村村内道路硬化4.44公里，投资268万元；
9.新建吉仓乡吉仓行政村龙吾道村村内道路硬化0.7公里，投资41.77万元；                                            10.新建扎油乡扎油哇村洒哈拉修建长6米农用桥梁1座，投资40.2万元；
11.新建牙利吉乡阿纳村修建1-16米农用桥梁1座，投资56.71万元；
12.新建牙利吉乡尼玛龙村修建2-13米农用桥梁1座，投资89.47万元；
13.新建麻当镇切龙行政村参木道村修建1-13米农用桥梁1座，投资53.12万元；</t>
  </si>
  <si>
    <t>以工代赈资金</t>
  </si>
  <si>
    <t>有效解决13个项目村贫困户行路难问题，有效提升改善农牧村人居环境</t>
  </si>
  <si>
    <t>发改局
麻当镇
扎油乡
甘加镇
阿木去乎镇
吉仓乡
科才镇
拉卜楞镇
博拉镇
牙利吉乡</t>
  </si>
  <si>
    <t>村组道路硬化建设项目（三）</t>
  </si>
  <si>
    <t>吉仓乡</t>
  </si>
  <si>
    <t xml:space="preserve"> 吉仓行政村拉么娄村村道硬化村道硬化1.2km，路基宽4.5m，路面宽3.5m。</t>
  </si>
  <si>
    <t>省级农村环境综合整治资金</t>
  </si>
  <si>
    <t>有效解决1个项目村贫困户行路难问题，有效提升改善农牧村人居环境</t>
  </si>
  <si>
    <t>村组道路硬化建设项目（四）</t>
  </si>
  <si>
    <t>麻当镇</t>
  </si>
  <si>
    <t>修建麻当镇果宁行政村草卡自然村新建硬化道路1.5公里，路基宽4.5m，路面宽3.5m。</t>
  </si>
  <si>
    <t>少数民族发展资金</t>
  </si>
  <si>
    <t>提高道路通达水平，解决贫困群众看病就医难、儿童上学难、农畜产品输出等问题</t>
  </si>
  <si>
    <t>民宗局</t>
  </si>
  <si>
    <t>农用桥建设项目（一）</t>
  </si>
  <si>
    <t xml:space="preserve">博拉镇
甘加镇
达麦乡
</t>
  </si>
  <si>
    <t xml:space="preserve">1.修建博拉镇加地沟行政村怀娄村桥梁1-6m空心板桥，桥宽4.2+2*0.5m，引道长100m,投资32万元；
2.修建博拉镇娄来布行政村旦道村桥梁2-6m空心板桥，桥宽5.5m，投资37万元；
3.修建甘加镇八角四组桥梁建设项目1-8m空心板桥，桥宽5.5m，投资32万元；
4.修建甘加镇八角村洒青桥建设项目1-6m空心板桥，桥宽6.5+2*0.5m，投资30万元；
5.修建达麦乡乎尔卡加行政村哲强村便民桥建设项目，1-4m盖板明涵一处、2-3m盖板明涵一处。投资32万元。
</t>
  </si>
  <si>
    <t>有效解决3个乡（镇）5个自然村贫困群众过河难、日常出行难的问题。</t>
  </si>
  <si>
    <t xml:space="preserve">扶贫办
博拉镇
甘加镇
达麦乡
</t>
  </si>
  <si>
    <t>农用桥建设项目（二）</t>
  </si>
  <si>
    <t>拆除重建麻当镇切龙村加卜加村预应力空心板桥一座。</t>
  </si>
  <si>
    <t>车购税补助资金</t>
  </si>
  <si>
    <t>解决了该村农牧民群众出行难的问题。</t>
  </si>
  <si>
    <t>交通局</t>
  </si>
  <si>
    <t>农用桥建设项目（三）</t>
  </si>
  <si>
    <t>拆除重建麻当镇切龙村加让道村预应力空心板桥一座。</t>
  </si>
  <si>
    <t>农用桥建设项目（四）</t>
  </si>
  <si>
    <t>桑科镇</t>
  </si>
  <si>
    <t>修建桑科镇桑科一村纳合祥1-8m空心板桥，桥宽5.5m。</t>
  </si>
  <si>
    <t>有效解决行路难，农牧民群众农产品运输难问题。</t>
  </si>
  <si>
    <t>砂砾路建设项目</t>
  </si>
  <si>
    <t xml:space="preserve">桑科镇
甘加镇
麻当镇
</t>
  </si>
  <si>
    <t>1.新建麻当镇果宁行政村果瓦塘村砂砾路长7㎞，路基宽5.5m，路面宽4.5m,投资140万元；
2.新建桑科镇多玛三村南个多至扎合毛道砂砾路11.3㎞，路基宽5.5m，路面宽4.5m,投资226万元；
3.新建桑科镇多玛一村南个囊砂砾路7.9㎞，路基宽5.5m，路面宽4.5m,投资158万元；
4.新建甘加镇仁艾行政村砂砾路21.5㎞，其中：仁艾二组砂砾路8㎞，仁艾三组砂砾路10㎞，仁艾村一号公用砂砾路3.5㎞，路基宽5.5m，路面宽4.5m,投资430万元。</t>
  </si>
  <si>
    <t>有效解决3个镇5个自然村贫困户放牧及发展生产难问题，提高畜牧业产值，增加贫困群众收入。</t>
  </si>
  <si>
    <t>扶贫办
桑科镇
甘加镇
麻当镇</t>
  </si>
  <si>
    <t>修建桑科镇桑科一村纳合祥至克卧段沙砾路建设项目8公里,路基宽度5.5m,路面宽度4.5m。</t>
  </si>
  <si>
    <t>小型水利建设项目</t>
  </si>
  <si>
    <t>麻当镇
王格尔塘镇</t>
  </si>
  <si>
    <t>1.修建麻当镇孜合孜行政村果瓦塘自然村农田灌溉水渠650米，水渠上口宽1.2米，下底宽0.6米，高0.6米，投资78万元；
2.修建麻当镇孜合孜行政村上麻力巴村修建护村护田河堤1500米，投资225万元；
3.修建王格尔塘行政村上滩村、尕土玛村农田灌溉水渠2500米，水渠上口宽1.2米，下底宽0.6米，高0.6米，投资300万元。</t>
  </si>
  <si>
    <t>有效解决2个镇4个自然村的430亩耕地灌溉难问题，为群众排除安全隐患，保护群众财产生命安全。</t>
  </si>
  <si>
    <t>扶贫办
麻当镇
王格尔塘镇</t>
  </si>
  <si>
    <t>唐尕昂乡
拉卜楞镇</t>
  </si>
  <si>
    <t>1.新建唐尕昂乡浪沿村新建浆砌石护村护田河堤2公里，投资248万元。
2.新建拉卜楞镇上塘乃合村、尕地村护村河堤0.4公里，投资48.3万元。</t>
  </si>
  <si>
    <t>有效防护3个项目村农牧民群众的财产安全及生产增收保障</t>
  </si>
  <si>
    <t>发改局
唐尕昂乡
拉卜楞镇</t>
  </si>
  <si>
    <t>农业产业发展</t>
  </si>
  <si>
    <t>良种羊养殖</t>
  </si>
  <si>
    <t xml:space="preserve">甘加镇
桑科镇
阿木去镇
</t>
  </si>
  <si>
    <t>扶持贫困户10户，引进优质适龄母羊180只，投资21.6万元。每只补助1200元。
1.甘加镇扶持贫困户2户，引进良种羊30只,投资3.6万元。
2.桑科镇扶持贫困户6户，引进良种羊100只，投资12万元。
3.阿木去乎镇扶持贫困户2户，引进良种羊50只，投资6万元。</t>
  </si>
  <si>
    <t>扶持3个镇贫困户10户，户均年增收3000元以上，实现稳定脱贫，贫困户持续增收。</t>
  </si>
  <si>
    <t xml:space="preserve">扶贫办
甘加镇
桑科镇
阿木去镇
</t>
  </si>
  <si>
    <t>良种牛引进</t>
  </si>
  <si>
    <t xml:space="preserve">麻当镇
达麦乡
王格尔塘镇
吉仓乡
阿木去乎镇
甘加镇
扎油乡
科才镇
</t>
  </si>
  <si>
    <t>扶持贫困户33户，引进良种牛176头，投资105.6万元，每头补助6000元。                       
1.甘加镇扶持贫困户1户，引进良种牛3头，投资1.8万元。
2.吉仓乡扶持贫困户9户，引进良种牛50头，投资30万元。
3.科才镇扶持贫困户1户，引进良种牛6头，投资3.6万元。
4.阿木去乎镇扶持贫困户5户，引进良种牛28头，投资16.8万元。
5.麻当镇扶持贫困户9户，引进良种牛45头，投资27万元。
6.王格尔塘镇扶持贫困户1户，引进良种牛6头，投资3.6万元。
7.扎油乡扶持贫困户1户，引进良种牛10头，投资6万元。
8.达麦乡扶持贫困户6户，引进良种牛28头，投资16.8万元。</t>
  </si>
  <si>
    <t>扶持8个乡（镇）贫困户33户，户均年增收3000元以上，实现稳定脱贫，贫困户持续增收。。</t>
  </si>
  <si>
    <t xml:space="preserve">扶贫办
麻当镇
达麦乡
王格尔塘镇
吉仓乡
阿木去乎镇
甘加镇
扎油乡
科才镇
</t>
  </si>
  <si>
    <t>暖棚建设</t>
  </si>
  <si>
    <t xml:space="preserve">
吉仓乡
博拉镇
麻当镇
王格尔塘镇
达麦乡</t>
  </si>
  <si>
    <t>扶持贫困户23户，修建80㎡暖棚18座，120㎡暖棚5座，250元／㎡，共计51万元。 
1.吉仓乡扶持贫困户1户，修建80㎡暖棚1座，投资2万元。                         
2.博拉镇扶持贫困户16户，修建80㎡暖棚16座，投资32万元。                           
3.麻当镇扶持贫困户3户，修建120㎡暖棚3座，投资9万元。                                                                                                                                           4.王格尔塘镇扶持贫困户1户，修建120㎡暖棚1座，投资3万元。
5.达麦乡扶持贫困户2户，修建120㎡暖棚1座、80㎡暖棚1座，投资5万元。</t>
  </si>
  <si>
    <t>扶持5个乡（镇）贫困户23户，户均年增收2000元以上，实现稳定脱贫，贫困户持续增收。</t>
  </si>
  <si>
    <t>扶贫办
吉仓乡
博拉镇
麻当镇
王格尔塘镇
达麦乡</t>
  </si>
  <si>
    <t>特色种植业</t>
  </si>
  <si>
    <t>吉仓乡
博拉镇
唐尕昂乡
达麦乡</t>
  </si>
  <si>
    <t>扶持贫困户292户，种植中药材37亩，藜麦160.9亩，优质青稞3347亩，中药材及藜麦每亩补助0.1万元；优质青稞每亩补助0.02万元，共计86.73万元。 
1.吉仓乡扶持贫困户1户，种植中药材5亩，投资0.5万元。                         
2.博拉镇扶持贫困户220户，种植优质青稞3347亩，投资66.94万元。                           
3.唐尕昂乡扶持贫困户16户，种植中药材32亩，投资3.2万元。                                                                                                                                           
4.达麦乡扶持贫困户55户，种植藜麦160.9亩，投资16.09万元。</t>
  </si>
  <si>
    <t>扶持4个乡（镇）贫困户292户，户均年增收2000元以上，调整种植结构，增加收入来源，实现稳定脱贫，贫困户持续增收。</t>
  </si>
  <si>
    <t>扶贫办
吉仓乡
博拉镇
唐尕昂乡
达麦乡</t>
  </si>
  <si>
    <t>小型农机具购置</t>
  </si>
  <si>
    <t>阿木去乎镇
吉仓乡
王格尔塘镇
麻当镇
达麦乡</t>
  </si>
  <si>
    <t xml:space="preserve">扶持贫困户12户，购置兰驼牌小型农用车10辆，2万元／辆；购置翻耕机2台，0.5万元／台，共计21万元。                    
1.吉仓乡扶持贫困户2户，购置兰驼牌农用车2辆，投资4万元。
2.阿木去乎镇扶持贫困户4户，购置兰驼牌农用车4辆，投资8万元。
3.麻当镇扶持贫困户1户，购置兰驼牌农用车1辆，投资2万元。
4.王格尔塘镇扶持贫困户3户，购置兰驼牌农用车3辆，投资6万元。
5.达麦乡扶持贫困户2户，购置翻耕机2台，投资1万元。
</t>
  </si>
  <si>
    <t>扶持5个乡（镇）贫困户12户，改善生产生活条件，户均年增收2000元以上，实现稳定脱贫，贫困户持续增收。</t>
  </si>
  <si>
    <t>扶贫办
阿木去乎镇
吉仓乡
王格尔塘镇
麻当镇
达麦乡</t>
  </si>
  <si>
    <t>娟姗牛繁育基地建设项目</t>
  </si>
  <si>
    <t>桑科种养场</t>
  </si>
  <si>
    <t>依托桑科种养场，建设娟姗牛繁育基地项目，引进牦雌牛3000头，每头8000元；修建暖棚、储草棚，引进技术人才，饲草料储备，防疫体系建设，购置相关设备及冻精等，计划总投资3000万元。从2020年开始，每年给有奶牛养殖需求的建档立卡户提供优质娟姗牛2000余头，按照逐步淘汰犏雌牛发展娟姗牛的模式，既缓解草场压力，又增加贫困群众收入。</t>
  </si>
  <si>
    <t>畜种改良，有效缓解草场承载压力，吸收周边剩余劳动力就业，解决贫困户稳定脱贫，贫困户持续增收。</t>
  </si>
  <si>
    <t>农业农村局</t>
  </si>
  <si>
    <t>黄牛种公牛养殖基地建设项目</t>
  </si>
  <si>
    <t>大夏河沿岸乡镇</t>
  </si>
  <si>
    <t>在大夏河沿岸乡镇建设黄牛种公牛养殖基地3处，每处投资380万元，引进黄牛300头，每头10000元；防疫体系建设、种公牛引进、饲草料储备、暖棚建设等，计划总投资1140万元。从2020年开始，每年给养殖黄牛的建档立卡户提供优质黄牛种公牛，增加贫困群众收入。</t>
  </si>
  <si>
    <t>精准扶贫专项贷款贴息资金</t>
  </si>
  <si>
    <t>各乡镇</t>
  </si>
  <si>
    <t>精准扶贫专项贷款贴息补助资金254万元。</t>
  </si>
  <si>
    <t>缓解建档立卡贫困户产业发展资金短缺问题，促进产业可持续发展。</t>
  </si>
  <si>
    <t>财政局
金融办</t>
  </si>
  <si>
    <t>易地扶贫搬迁贷款贴息资金</t>
  </si>
  <si>
    <t>易地扶贫搬迁贷款贴息补助资金207万元。</t>
  </si>
  <si>
    <t xml:space="preserve">发改局
财政局
</t>
  </si>
  <si>
    <t>扶贫车间建设补助项目</t>
  </si>
  <si>
    <t>唐尕昂乡
王格尔塘镇
扎油乡
拉卜楞镇
桑科镇
阿木去乎镇
麻当镇
甘加镇
达麦乡</t>
  </si>
  <si>
    <t>扶持全县21个“扶贫车间”，总投资420万元，每个车间投资20万元。其中：每个扶贫车间用于吸纳建档立卡贫困劳动力奖励资金2万元，用于“扶贫车间”发展壮大补助资金18万元。
1.夏河县唐尕昂乡隆哇沟绿色原野中药材种植有限责任公司，吸纳劳动力就业23人，间接带动贫困户8户。
2.夏河县唐尕昂乡者会央宗奶牛养殖农民合作社，吸纳劳动力就业8人，间接带动贫困户5户。
3.夏河县唐尕昂乡绿鑫苗木种植农民合作社，吸纳劳动力就业10人，间接带动贫困户6户。
4.夏河县唐尕昂乡擦子塘犏雌牛养殖农民合作社，吸纳劳动力就业8人，间接带动贫困户5户。
5.夏河县唐尕昂乡诺布宝杰民族服饰加工有限责任公司，吸纳劳动力就业7人，间接带动贫困户5户。
6.夏河县唐尕昂乡助民药材种植农民合作社，吸纳劳动力就业9人，间接带动贫困户5户。
7.夏河县唐尕昂乡知合么奶牛养殖农民专业合作社，吸纳劳动力就业7人，间接带动贫困户5户。
8.夏河县王格尔塘镇博旦民族用品制作有限公司，吸纳劳动力就业13人，间接带动贫困户7户。
9.夏河县扎油乡古今融汇民族服饰文化有限公司，吸纳劳动力就业16人，间接带动贫困户5户。
10.夏河县拉卜楞镇仁青帐篷加工有限责任公司，吸纳劳动力就业25人，间接带动贫困户6户。
11.夏河县桑科镇扎西浪畜产品加工有限公司，吸纳劳动力就业18人，间接带动贫困户11户。
12.夏河县桑科镇鸯宗畜产品加工牧民专业合作社，吸纳劳动力就业12人，间接带动贫困户5户。
13.阿木去乎镇甘南娜拉土特产加工销售有限公司，吸纳劳动力就业26人，间接带动贫困户20户。
14.夏河县阿木去乎镇高原阿妈美食有限公司，吸纳劳动力就业14人，间接带动贫困户8户。
15.夏河县阿木去乎镇诺布桑牌藏式家具有限公司，吸纳劳动力就业16人，间接带动贫困户7户。
16.阿木去乎镇甘南贤择藏族公益发展有限公司，吸纳劳动力就业13人，间接带动贫困户6户。
17.夏河县阿木去乎镇达哇央宗有机肥料加工销售有限责任公司，吸纳劳动力就业64人，间接带动贫困户16户。
18.夏河县拉卜楞镇嘉措闹吾民族特需品开发有限公司，吸纳劳动力就业40人，间接带动贫困户30户。
19.夏河县麻当镇霍尔藏草卡村服饰加工有限责任公司，吸纳劳动力就业40人，间接带动贫困户14户。
20.夏河县甘加镇盼德草饲料加工有限责任公司，吸纳劳动力就业20人，间接带动贫困户10户。
21.夏河县达麦乡磐石生态旅游发展有限责任公司，吸纳劳动力就业40人，间接带动贫困户13户。</t>
  </si>
  <si>
    <t>通过该项目的实施，有效吸纳劳动力就业429人，带动周边贫困户197户产业发展，发展壮大小微企业及合作社21个，激发周边贫困群众增收致富的内生动力。</t>
  </si>
  <si>
    <t>人社局
唐尕昂乡
王格尔塘镇
扎油乡
拉卜楞镇
桑科镇
阿木去乎镇
麻当镇
甘加镇
达麦乡</t>
  </si>
  <si>
    <t>“两后生”培训</t>
  </si>
  <si>
    <t>甘南州师范学校、甘南州卫生学校、甘南州畜牧学校、甘南州藏综专、兰州商业学校、兰州外语学院等学校</t>
  </si>
  <si>
    <t>安排2018年“两后生”培训90人，第二学年。在甘南州师范学校、甘南州卫生学校、甘南州畜牧学校、甘南州藏综专、兰州商业学校、兰州外语学院等中高职学校实施。每人每学年补助1500元。</t>
  </si>
  <si>
    <t>经培训90人获得中技和国家中技职业上岗资格证，实现稳定转移。</t>
  </si>
  <si>
    <t>扶贫办</t>
  </si>
  <si>
    <t>安排2019年“两后生”培训137人，第一学年。在甘南州师范学校、甘南州卫生学校、甘南州畜牧学校、甘南州藏综专、兰州商业学校、兰州外语学院等中高职学校实施。每人每学年补助1500元。</t>
  </si>
  <si>
    <t>经培训137人获得中技和国家中技职业上岗资格证，实现稳定转移。</t>
  </si>
  <si>
    <t>普通劳务技能培训</t>
  </si>
  <si>
    <t>相关培训基地</t>
  </si>
  <si>
    <t>开展普通劳务技能培训73人（次），并颁发相应资格证书。工种：烹饪、裁缝、美容美发、挖掘机、装载机、电焊工、汽车维修等，每人（次）补助5000元，投资36.5万元。</t>
  </si>
  <si>
    <t>经培训73人（次）获得中技、中专学历证书和国家中级职业上岗资格证，实现稳定转移。</t>
  </si>
  <si>
    <t xml:space="preserve">
人社局
</t>
  </si>
  <si>
    <t>2019年省级财政农民合作社示范项目</t>
  </si>
  <si>
    <t>甘加镇
唐尕昂乡</t>
  </si>
  <si>
    <t>扶持3个专业合作社总投资30万元。
1.夏河县唐尕昂乡鑫荣生猪养殖农民专业合作社，计划投资10万元；
2.夏河县巴巴乐羔甘加羊养殖农民专业合作社，计划投资10万元；
3.夏河县唐尕昂乡隆哇沟绿色原野中药材种植农民专业合作社，计划投资10万元。</t>
  </si>
  <si>
    <t>省级财政农业发展资金</t>
  </si>
  <si>
    <t>通过该项目的实施，可示范和带动当地合作社的发展，可提高农牧民科学养殖意识，带动贫困户持续增加收入，激发周边贫困群众增收致富的内生动力。</t>
  </si>
  <si>
    <t>贫困户外出务工人员奖励补助</t>
  </si>
  <si>
    <t>14个乡镇</t>
  </si>
  <si>
    <t>对全县建档立卡贫困户积极外出务工人员给予奖励补助，以外出务工时间6个月为基数，奖励补助500元/每人/每月，7个月补助1000元，8个月补助1500元，9个月补助2000元，10个月补助2500元，11个月补助3000元，12个月补助3500元。</t>
  </si>
  <si>
    <t>贫困国有林场资金</t>
  </si>
  <si>
    <t>引导贫困户外出务工，实现稳定就业，增加收入。</t>
  </si>
  <si>
    <t>人社局</t>
  </si>
  <si>
    <t>达麦乡达麦沟旅游接待中心建设项目</t>
  </si>
  <si>
    <t>达麦乡达麦行政村</t>
  </si>
  <si>
    <t>实施旅游停车场、厕所、巷道、游步道、标识牌、环卫设施、游客咨询室等旅游基础设施建设项目，发展农（藏）家乐。</t>
  </si>
  <si>
    <t>改善村容村貌提升乡村基础建设，通过乡村旅游增加村民收入，预计每户每年增收4000元。</t>
  </si>
  <si>
    <t>县民宗局</t>
  </si>
  <si>
    <t>博拉镇罗吾滩上、下村旅游附属设施建设项目</t>
  </si>
  <si>
    <t>博拉镇罗吾滩行政村</t>
  </si>
  <si>
    <t>修建博拉镇罗吾滩上、下自然村旅游附属设施建设项目。</t>
  </si>
  <si>
    <t>财政涉农项目资金统计表</t>
  </si>
  <si>
    <t>单位</t>
  </si>
  <si>
    <t>资金名称</t>
  </si>
  <si>
    <t>指标金额</t>
  </si>
  <si>
    <t>整合资金</t>
  </si>
  <si>
    <t>未整合资金</t>
  </si>
  <si>
    <t>车辆购置税收入补助地方资金</t>
  </si>
  <si>
    <t>发改局</t>
  </si>
  <si>
    <t>贫困林场专项资金</t>
  </si>
  <si>
    <t>省级农业生产发展资金</t>
  </si>
  <si>
    <t>环保局</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</si>
</sst>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_ "/>
    <numFmt numFmtId="177" formatCode="0.00_ "/>
  </numFmts>
  <fonts count="71">
    <font>
      <sz val="11"/>
      <color theme="1"/>
      <name val="宋体"/>
      <charset val="134"/>
      <scheme val="minor"/>
    </font>
    <font>
      <b/>
      <sz val="18"/>
      <color theme="1"/>
      <name val="宋体"/>
      <charset val="134"/>
      <scheme val="minor"/>
    </font>
    <font>
      <sz val="12"/>
      <color theme="1"/>
      <name val="宋体"/>
      <charset val="134"/>
      <scheme val="minor"/>
    </font>
    <font>
      <sz val="12"/>
      <color indexed="8"/>
      <name val="黑体"/>
      <charset val="134"/>
    </font>
    <font>
      <sz val="14"/>
      <color indexed="8"/>
      <name val="黑体"/>
      <charset val="134"/>
    </font>
    <font>
      <sz val="14"/>
      <color theme="1"/>
      <name val="宋体"/>
      <charset val="134"/>
      <scheme val="minor"/>
    </font>
    <font>
      <b/>
      <sz val="11"/>
      <color theme="1"/>
      <name val="宋体"/>
      <charset val="134"/>
      <scheme val="minor"/>
    </font>
    <font>
      <sz val="11"/>
      <name val="宋体"/>
      <charset val="134"/>
      <scheme val="minor"/>
    </font>
    <font>
      <sz val="12"/>
      <color theme="1"/>
      <name val="黑体"/>
      <charset val="134"/>
    </font>
    <font>
      <b/>
      <sz val="12"/>
      <color indexed="8"/>
      <name val="黑体"/>
      <charset val="134"/>
    </font>
    <font>
      <b/>
      <sz val="25"/>
      <color indexed="8"/>
      <name val="方正大标宋简体"/>
      <charset val="134"/>
    </font>
    <font>
      <b/>
      <sz val="25"/>
      <name val="方正大标宋简体"/>
      <charset val="134"/>
    </font>
    <font>
      <b/>
      <sz val="12"/>
      <color indexed="8"/>
      <name val="宋体"/>
      <charset val="134"/>
    </font>
    <font>
      <b/>
      <sz val="16"/>
      <name val="黑体"/>
      <charset val="134"/>
    </font>
    <font>
      <b/>
      <sz val="14"/>
      <name val="黑体"/>
      <charset val="134"/>
    </font>
    <font>
      <sz val="14"/>
      <name val="黑体"/>
      <charset val="134"/>
    </font>
    <font>
      <b/>
      <sz val="14"/>
      <name val="仿宋"/>
      <charset val="134"/>
    </font>
    <font>
      <b/>
      <sz val="12"/>
      <name val="仿宋"/>
      <charset val="134"/>
    </font>
    <font>
      <sz val="12"/>
      <name val="仿宋"/>
      <charset val="134"/>
    </font>
    <font>
      <sz val="12"/>
      <color theme="1"/>
      <name val="仿宋"/>
      <charset val="134"/>
    </font>
    <font>
      <b/>
      <sz val="12"/>
      <color theme="1"/>
      <name val="仿宋"/>
      <charset val="134"/>
    </font>
    <font>
      <sz val="12"/>
      <color indexed="8"/>
      <name val="宋体"/>
      <charset val="134"/>
    </font>
    <font>
      <sz val="10"/>
      <color indexed="8"/>
      <name val="宋体"/>
      <charset val="134"/>
    </font>
    <font>
      <sz val="10"/>
      <color rgb="FFFF0000"/>
      <name val="宋体"/>
      <charset val="134"/>
    </font>
    <font>
      <b/>
      <sz val="10"/>
      <color theme="1"/>
      <name val="宋体"/>
      <charset val="134"/>
      <scheme val="minor"/>
    </font>
    <font>
      <b/>
      <sz val="18"/>
      <color rgb="FF000000"/>
      <name val="方正大标宋简体"/>
      <charset val="134"/>
    </font>
    <font>
      <b/>
      <sz val="18"/>
      <color indexed="8"/>
      <name val="方正大标宋简体"/>
      <charset val="134"/>
    </font>
    <font>
      <b/>
      <sz val="16"/>
      <color indexed="8"/>
      <name val="方正小标宋简体"/>
      <charset val="134"/>
    </font>
    <font>
      <b/>
      <sz val="10"/>
      <color indexed="8"/>
      <name val="方正小标宋简体"/>
      <charset val="134"/>
    </font>
    <font>
      <b/>
      <sz val="12"/>
      <color indexed="8"/>
      <name val="宋体"/>
      <charset val="134"/>
      <scheme val="minor"/>
    </font>
    <font>
      <b/>
      <sz val="11"/>
      <color indexed="8"/>
      <name val="宋体"/>
      <charset val="134"/>
      <scheme val="minor"/>
    </font>
    <font>
      <b/>
      <sz val="12"/>
      <name val="宋体"/>
      <charset val="134"/>
      <scheme val="minor"/>
    </font>
    <font>
      <sz val="12"/>
      <color indexed="8"/>
      <name val="仿宋_GB2312"/>
      <charset val="134"/>
    </font>
    <font>
      <b/>
      <sz val="12"/>
      <name val="黑体"/>
      <charset val="134"/>
    </font>
    <font>
      <sz val="12"/>
      <name val="黑体"/>
      <charset val="134"/>
    </font>
    <font>
      <sz val="11"/>
      <color indexed="8"/>
      <name val="黑体"/>
      <charset val="134"/>
    </font>
    <font>
      <b/>
      <sz val="12"/>
      <color rgb="FF000000"/>
      <name val="黑体"/>
      <charset val="134"/>
    </font>
    <font>
      <sz val="11"/>
      <color rgb="FF000000"/>
      <name val="黑体"/>
      <charset val="134"/>
    </font>
    <font>
      <sz val="10"/>
      <color theme="1"/>
      <name val="黑体"/>
      <charset val="134"/>
    </font>
    <font>
      <sz val="11"/>
      <color rgb="FFFF0000"/>
      <name val="黑体"/>
      <charset val="134"/>
    </font>
    <font>
      <sz val="12"/>
      <color rgb="FFFF0000"/>
      <name val="黑体"/>
      <charset val="134"/>
    </font>
    <font>
      <b/>
      <sz val="12"/>
      <color rgb="FFFF0000"/>
      <name val="黑体"/>
      <charset val="134"/>
    </font>
    <font>
      <b/>
      <sz val="11"/>
      <color indexed="8"/>
      <name val="黑体"/>
      <charset val="134"/>
    </font>
    <font>
      <sz val="11"/>
      <color theme="1"/>
      <name val="黑体"/>
      <charset val="134"/>
    </font>
    <font>
      <b/>
      <sz val="10"/>
      <color theme="1"/>
      <name val="黑体"/>
      <charset val="134"/>
    </font>
    <font>
      <sz val="11"/>
      <color indexed="8"/>
      <name val="方正小标宋简体"/>
      <charset val="134"/>
    </font>
    <font>
      <b/>
      <sz val="12"/>
      <color indexed="8"/>
      <name val="仿宋_GB2312"/>
      <charset val="134"/>
    </font>
    <font>
      <b/>
      <sz val="12"/>
      <color rgb="FFFF0000"/>
      <name val="仿宋_GB2312"/>
      <charset val="134"/>
    </font>
    <font>
      <sz val="11"/>
      <color theme="1"/>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Times New Roman"/>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宋体"/>
      <charset val="134"/>
    </font>
    <font>
      <b/>
      <u/>
      <sz val="18"/>
      <color rgb="FF000000"/>
      <name val="方正大标宋简体"/>
      <charset val="134"/>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48" fillId="28" borderId="0" applyNumberFormat="0" applyBorder="0" applyAlignment="0" applyProtection="0">
      <alignment vertical="center"/>
    </xf>
    <xf numFmtId="0" fontId="65" fillId="2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10" borderId="0" applyNumberFormat="0" applyBorder="0" applyAlignment="0" applyProtection="0">
      <alignment vertical="center"/>
    </xf>
    <xf numFmtId="0" fontId="56" fillId="11" borderId="0" applyNumberFormat="0" applyBorder="0" applyAlignment="0" applyProtection="0">
      <alignment vertical="center"/>
    </xf>
    <xf numFmtId="43" fontId="0" fillId="0" borderId="0" applyFont="0" applyFill="0" applyBorder="0" applyAlignment="0" applyProtection="0">
      <alignment vertical="center"/>
    </xf>
    <xf numFmtId="0" fontId="57" fillId="24" borderId="0" applyNumberFormat="0" applyBorder="0" applyAlignment="0" applyProtection="0">
      <alignment vertical="center"/>
    </xf>
    <xf numFmtId="0" fontId="63"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17" borderId="19" applyNumberFormat="0" applyFont="0" applyAlignment="0" applyProtection="0">
      <alignment vertical="center"/>
    </xf>
    <xf numFmtId="0" fontId="57" fillId="30" borderId="0" applyNumberFormat="0" applyBorder="0" applyAlignment="0" applyProtection="0">
      <alignment vertical="center"/>
    </xf>
    <xf numFmtId="0" fontId="5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0" fillId="0" borderId="0"/>
    <xf numFmtId="0" fontId="6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9" fillId="0" borderId="0"/>
    <xf numFmtId="0" fontId="59" fillId="0" borderId="17" applyNumberFormat="0" applyFill="0" applyAlignment="0" applyProtection="0">
      <alignment vertical="center"/>
    </xf>
    <xf numFmtId="0" fontId="51" fillId="0" borderId="17" applyNumberFormat="0" applyFill="0" applyAlignment="0" applyProtection="0">
      <alignment vertical="center"/>
    </xf>
    <xf numFmtId="0" fontId="57" fillId="23" borderId="0" applyNumberFormat="0" applyBorder="0" applyAlignment="0" applyProtection="0">
      <alignment vertical="center"/>
    </xf>
    <xf numFmtId="0" fontId="54" fillId="0" borderId="21" applyNumberFormat="0" applyFill="0" applyAlignment="0" applyProtection="0">
      <alignment vertical="center"/>
    </xf>
    <xf numFmtId="0" fontId="57" fillId="22" borderId="0" applyNumberFormat="0" applyBorder="0" applyAlignment="0" applyProtection="0">
      <alignment vertical="center"/>
    </xf>
    <xf numFmtId="0" fontId="58" fillId="16" borderId="18" applyNumberFormat="0" applyAlignment="0" applyProtection="0">
      <alignment vertical="center"/>
    </xf>
    <xf numFmtId="0" fontId="68" fillId="16" borderId="22" applyNumberFormat="0" applyAlignment="0" applyProtection="0">
      <alignment vertical="center"/>
    </xf>
    <xf numFmtId="0" fontId="50" fillId="8" borderId="16" applyNumberFormat="0" applyAlignment="0" applyProtection="0">
      <alignment vertical="center"/>
    </xf>
    <xf numFmtId="0" fontId="48" fillId="27" borderId="0" applyNumberFormat="0" applyBorder="0" applyAlignment="0" applyProtection="0">
      <alignment vertical="center"/>
    </xf>
    <xf numFmtId="0" fontId="57" fillId="15" borderId="0" applyNumberFormat="0" applyBorder="0" applyAlignment="0" applyProtection="0">
      <alignment vertical="center"/>
    </xf>
    <xf numFmtId="0" fontId="67" fillId="0" borderId="23" applyNumberFormat="0" applyFill="0" applyAlignment="0" applyProtection="0">
      <alignment vertical="center"/>
    </xf>
    <xf numFmtId="0" fontId="61" fillId="0" borderId="20" applyNumberFormat="0" applyFill="0" applyAlignment="0" applyProtection="0">
      <alignment vertical="center"/>
    </xf>
    <xf numFmtId="0" fontId="66" fillId="26" borderId="0" applyNumberFormat="0" applyBorder="0" applyAlignment="0" applyProtection="0">
      <alignment vertical="center"/>
    </xf>
    <xf numFmtId="0" fontId="64" fillId="21" borderId="0" applyNumberFormat="0" applyBorder="0" applyAlignment="0" applyProtection="0">
      <alignment vertical="center"/>
    </xf>
    <xf numFmtId="0" fontId="48" fillId="34" borderId="0" applyNumberFormat="0" applyBorder="0" applyAlignment="0" applyProtection="0">
      <alignment vertical="center"/>
    </xf>
    <xf numFmtId="0" fontId="57" fillId="14" borderId="0" applyNumberFormat="0" applyBorder="0" applyAlignment="0" applyProtection="0">
      <alignment vertical="center"/>
    </xf>
    <xf numFmtId="0" fontId="48" fillId="33" borderId="0" applyNumberFormat="0" applyBorder="0" applyAlignment="0" applyProtection="0">
      <alignment vertical="center"/>
    </xf>
    <xf numFmtId="0" fontId="48" fillId="7" borderId="0" applyNumberFormat="0" applyBorder="0" applyAlignment="0" applyProtection="0">
      <alignment vertical="center"/>
    </xf>
    <xf numFmtId="0" fontId="48" fillId="32" borderId="0" applyNumberFormat="0" applyBorder="0" applyAlignment="0" applyProtection="0">
      <alignment vertical="center"/>
    </xf>
    <xf numFmtId="0" fontId="48" fillId="6" borderId="0" applyNumberFormat="0" applyBorder="0" applyAlignment="0" applyProtection="0">
      <alignment vertical="center"/>
    </xf>
    <xf numFmtId="0" fontId="57" fillId="19" borderId="0" applyNumberFormat="0" applyBorder="0" applyAlignment="0" applyProtection="0">
      <alignment vertical="center"/>
    </xf>
    <xf numFmtId="0" fontId="49" fillId="0" borderId="0" applyProtection="0"/>
    <xf numFmtId="0" fontId="57" fillId="13" borderId="0" applyNumberFormat="0" applyBorder="0" applyAlignment="0" applyProtection="0">
      <alignment vertical="center"/>
    </xf>
    <xf numFmtId="0" fontId="48" fillId="31" borderId="0" applyNumberFormat="0" applyBorder="0" applyAlignment="0" applyProtection="0">
      <alignment vertical="center"/>
    </xf>
    <xf numFmtId="0" fontId="48" fillId="5" borderId="0" applyNumberFormat="0" applyBorder="0" applyAlignment="0" applyProtection="0">
      <alignment vertical="center"/>
    </xf>
    <xf numFmtId="0" fontId="57" fillId="12" borderId="0" applyNumberFormat="0" applyBorder="0" applyAlignment="0" applyProtection="0">
      <alignment vertical="center"/>
    </xf>
    <xf numFmtId="0" fontId="0" fillId="0" borderId="0"/>
    <xf numFmtId="0" fontId="48" fillId="4" borderId="0" applyNumberFormat="0" applyBorder="0" applyAlignment="0" applyProtection="0">
      <alignment vertical="center"/>
    </xf>
    <xf numFmtId="0" fontId="57" fillId="29" borderId="0" applyNumberFormat="0" applyBorder="0" applyAlignment="0" applyProtection="0">
      <alignment vertical="center"/>
    </xf>
    <xf numFmtId="0" fontId="57" fillId="18" borderId="0" applyNumberFormat="0" applyBorder="0" applyAlignment="0" applyProtection="0">
      <alignment vertical="center"/>
    </xf>
    <xf numFmtId="0" fontId="69" fillId="0" borderId="0">
      <alignment vertical="center"/>
    </xf>
    <xf numFmtId="0" fontId="48" fillId="9" borderId="0" applyNumberFormat="0" applyBorder="0" applyAlignment="0" applyProtection="0">
      <alignment vertical="center"/>
    </xf>
    <xf numFmtId="0" fontId="57" fillId="20" borderId="0" applyNumberFormat="0" applyBorder="0" applyAlignment="0" applyProtection="0">
      <alignment vertical="center"/>
    </xf>
    <xf numFmtId="0" fontId="49" fillId="0" borderId="0"/>
    <xf numFmtId="0" fontId="49" fillId="0" borderId="0"/>
    <xf numFmtId="0" fontId="49" fillId="0" borderId="0"/>
  </cellStyleXfs>
  <cellXfs count="14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5" fillId="0" borderId="0" xfId="0" applyFont="1">
      <alignment vertical="center"/>
    </xf>
    <xf numFmtId="0" fontId="0" fillId="0" borderId="0" xfId="0" applyFill="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wrapText="1"/>
    </xf>
    <xf numFmtId="0" fontId="12" fillId="0" borderId="0"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lignment vertical="center"/>
    </xf>
    <xf numFmtId="0" fontId="19" fillId="0" borderId="1" xfId="0" applyFont="1" applyBorder="1" applyAlignment="1">
      <alignment horizontal="center" vertical="center" wrapText="1"/>
    </xf>
    <xf numFmtId="0" fontId="17" fillId="0" borderId="1" xfId="0" applyFont="1" applyBorder="1" applyAlignment="1">
      <alignment horizontal="center" vertical="center"/>
    </xf>
    <xf numFmtId="0" fontId="16" fillId="0" borderId="1" xfId="0" applyFont="1" applyBorder="1">
      <alignment vertical="center"/>
    </xf>
    <xf numFmtId="177"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20"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9" fillId="0" borderId="1" xfId="0" applyFont="1" applyBorder="1" applyAlignment="1">
      <alignment vertical="center" wrapText="1"/>
    </xf>
    <xf numFmtId="176" fontId="18"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9" fillId="0" borderId="1" xfId="0" applyFont="1" applyFill="1" applyBorder="1">
      <alignment vertical="center"/>
    </xf>
    <xf numFmtId="0" fontId="19" fillId="0" borderId="1" xfId="0" applyFont="1" applyFill="1" applyBorder="1" applyAlignment="1">
      <alignment horizontal="center" vertical="center" wrapText="1"/>
    </xf>
    <xf numFmtId="0" fontId="3"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54" applyFont="1" applyAlignment="1">
      <alignment vertical="center"/>
    </xf>
    <xf numFmtId="0" fontId="23" fillId="0" borderId="0" xfId="54" applyFont="1" applyAlignment="1">
      <alignment vertical="center"/>
    </xf>
    <xf numFmtId="0" fontId="22" fillId="0" borderId="0" xfId="0" applyFont="1" applyAlignment="1">
      <alignment horizontal="center" vertical="center"/>
    </xf>
    <xf numFmtId="0" fontId="24" fillId="0" borderId="0" xfId="0" applyFont="1" applyAlignment="1">
      <alignment horizontal="center" vertical="center"/>
    </xf>
    <xf numFmtId="0" fontId="0" fillId="0" borderId="0" xfId="0" applyFont="1">
      <alignment vertical="center"/>
    </xf>
    <xf numFmtId="0" fontId="3" fillId="0" borderId="0" xfId="0" applyFont="1" applyAlignment="1">
      <alignment horizontal="left" vertical="center"/>
    </xf>
    <xf numFmtId="0" fontId="25" fillId="0" borderId="0" xfId="56" applyNumberFormat="1" applyFont="1" applyAlignment="1">
      <alignment horizontal="center" vertical="center" wrapText="1"/>
    </xf>
    <xf numFmtId="0" fontId="26" fillId="0" borderId="0" xfId="56" applyNumberFormat="1" applyFont="1" applyAlignment="1">
      <alignment horizontal="center" vertical="center" wrapText="1"/>
    </xf>
    <xf numFmtId="0" fontId="27" fillId="0" borderId="0" xfId="56" applyNumberFormat="1" applyFont="1" applyAlignment="1">
      <alignment horizontal="center" vertical="center" wrapText="1"/>
    </xf>
    <xf numFmtId="0" fontId="28" fillId="0" borderId="6" xfId="56" applyNumberFormat="1" applyFont="1" applyBorder="1" applyAlignment="1">
      <alignment horizontal="center" vertical="center" wrapText="1"/>
    </xf>
    <xf numFmtId="0" fontId="9" fillId="0" borderId="1" xfId="56" applyNumberFormat="1" applyFont="1" applyBorder="1" applyAlignment="1">
      <alignment horizontal="center" vertical="center" wrapText="1"/>
    </xf>
    <xf numFmtId="0" fontId="9" fillId="0" borderId="7" xfId="56" applyNumberFormat="1" applyFont="1" applyBorder="1" applyAlignment="1">
      <alignment horizontal="center" vertical="center" wrapText="1"/>
    </xf>
    <xf numFmtId="0" fontId="9" fillId="0" borderId="8" xfId="56" applyNumberFormat="1" applyFont="1" applyBorder="1" applyAlignment="1">
      <alignment horizontal="center" vertical="center" wrapText="1"/>
    </xf>
    <xf numFmtId="0" fontId="9" fillId="0" borderId="9" xfId="56" applyNumberFormat="1" applyFont="1" applyBorder="1" applyAlignment="1">
      <alignment horizontal="center" vertical="center" wrapText="1"/>
    </xf>
    <xf numFmtId="0" fontId="9" fillId="0" borderId="10" xfId="56" applyNumberFormat="1" applyFont="1" applyBorder="1" applyAlignment="1">
      <alignment horizontal="center" vertical="center" wrapText="1"/>
    </xf>
    <xf numFmtId="0" fontId="9" fillId="0" borderId="6" xfId="56" applyNumberFormat="1" applyFont="1" applyBorder="1" applyAlignment="1">
      <alignment horizontal="center" vertical="center" wrapText="1"/>
    </xf>
    <xf numFmtId="0" fontId="9" fillId="0" borderId="11" xfId="56" applyNumberFormat="1" applyFont="1" applyBorder="1" applyAlignment="1">
      <alignment horizontal="center" vertical="center" wrapText="1"/>
    </xf>
    <xf numFmtId="0" fontId="29" fillId="0" borderId="4" xfId="42" applyNumberFormat="1" applyFont="1" applyFill="1" applyBorder="1" applyAlignment="1" applyProtection="1">
      <alignment horizontal="center" vertical="center" wrapText="1"/>
    </xf>
    <xf numFmtId="0" fontId="29" fillId="0" borderId="12" xfId="42" applyNumberFormat="1" applyFont="1" applyFill="1" applyBorder="1" applyAlignment="1" applyProtection="1">
      <alignment horizontal="center" vertical="center" wrapText="1"/>
    </xf>
    <xf numFmtId="0" fontId="29" fillId="0" borderId="5" xfId="42" applyNumberFormat="1" applyFont="1" applyFill="1" applyBorder="1" applyAlignment="1" applyProtection="1">
      <alignment horizontal="center" vertical="center" wrapText="1"/>
    </xf>
    <xf numFmtId="0" fontId="9" fillId="0" borderId="3" xfId="56" applyNumberFormat="1" applyFont="1" applyBorder="1" applyAlignment="1">
      <alignment horizontal="center" vertical="center" wrapText="1"/>
    </xf>
    <xf numFmtId="0" fontId="30" fillId="0" borderId="1" xfId="42" applyNumberFormat="1" applyFont="1" applyFill="1" applyBorder="1" applyAlignment="1" applyProtection="1">
      <alignment horizontal="center" vertical="center" wrapText="1"/>
    </xf>
    <xf numFmtId="0" fontId="31" fillId="2" borderId="1" xfId="47" applyNumberFormat="1" applyFont="1" applyFill="1" applyBorder="1" applyAlignment="1" applyProtection="1">
      <alignment horizontal="center" vertical="center" wrapText="1"/>
    </xf>
    <xf numFmtId="0" fontId="32" fillId="0" borderId="1" xfId="56" applyNumberFormat="1" applyFont="1" applyBorder="1" applyAlignment="1">
      <alignment vertical="center" wrapText="1"/>
    </xf>
    <xf numFmtId="0" fontId="33" fillId="2" borderId="1" xfId="56" applyNumberFormat="1" applyFont="1" applyFill="1" applyBorder="1" applyAlignment="1">
      <alignment horizontal="center" vertical="center" wrapText="1"/>
    </xf>
    <xf numFmtId="0" fontId="34" fillId="2" borderId="1" xfId="47" applyNumberFormat="1" applyFont="1" applyFill="1" applyBorder="1" applyAlignment="1" applyProtection="1">
      <alignment horizontal="center" vertical="center" wrapText="1"/>
    </xf>
    <xf numFmtId="0" fontId="34" fillId="2" borderId="1" xfId="47" applyNumberFormat="1" applyFont="1" applyFill="1" applyBorder="1" applyAlignment="1" applyProtection="1">
      <alignment horizontal="left" vertical="center" wrapText="1"/>
    </xf>
    <xf numFmtId="0" fontId="35" fillId="0" borderId="1" xfId="56" applyNumberFormat="1" applyFont="1" applyBorder="1" applyAlignment="1">
      <alignment horizontal="left" vertical="center" wrapText="1"/>
    </xf>
    <xf numFmtId="0" fontId="36" fillId="0" borderId="13" xfId="0" applyFont="1" applyBorder="1" applyAlignment="1">
      <alignment horizontal="center" vertical="center" wrapText="1"/>
    </xf>
    <xf numFmtId="0" fontId="37" fillId="0" borderId="13" xfId="0" applyFont="1" applyBorder="1" applyAlignment="1">
      <alignment horizontal="left" vertical="center" wrapText="1"/>
    </xf>
    <xf numFmtId="0" fontId="3" fillId="0" borderId="1" xfId="56" applyNumberFormat="1" applyFont="1" applyBorder="1" applyAlignment="1">
      <alignment vertical="center" wrapText="1"/>
    </xf>
    <xf numFmtId="0" fontId="34" fillId="2" borderId="1" xfId="56" applyNumberFormat="1" applyFont="1" applyFill="1" applyBorder="1" applyAlignment="1">
      <alignment horizontal="center" vertical="center" wrapText="1"/>
    </xf>
    <xf numFmtId="0" fontId="34" fillId="2" borderId="4" xfId="47" applyNumberFormat="1" applyFont="1" applyFill="1" applyBorder="1" applyAlignment="1" applyProtection="1">
      <alignment horizontal="left" vertical="center" wrapText="1" shrinkToFit="1"/>
    </xf>
    <xf numFmtId="0" fontId="34" fillId="2" borderId="12" xfId="47" applyNumberFormat="1" applyFont="1" applyFill="1" applyBorder="1" applyAlignment="1" applyProtection="1">
      <alignment horizontal="left" vertical="center" wrapText="1" shrinkToFit="1"/>
    </xf>
    <xf numFmtId="0" fontId="34" fillId="2" borderId="5" xfId="47" applyNumberFormat="1" applyFont="1" applyFill="1" applyBorder="1" applyAlignment="1" applyProtection="1">
      <alignment horizontal="left" vertical="center" wrapText="1" shrinkToFit="1"/>
    </xf>
    <xf numFmtId="0" fontId="9" fillId="0" borderId="1" xfId="56" applyNumberFormat="1" applyFont="1" applyBorder="1" applyAlignment="1">
      <alignment vertical="center" wrapText="1"/>
    </xf>
    <xf numFmtId="0" fontId="37" fillId="3" borderId="13" xfId="0" applyFont="1" applyFill="1" applyBorder="1" applyAlignment="1">
      <alignment horizontal="left" vertical="center" wrapText="1"/>
    </xf>
    <xf numFmtId="0" fontId="34" fillId="2" borderId="4" xfId="47" applyNumberFormat="1" applyFont="1" applyFill="1" applyBorder="1" applyAlignment="1" applyProtection="1">
      <alignment horizontal="left" vertical="center" wrapText="1"/>
    </xf>
    <xf numFmtId="0" fontId="34" fillId="2" borderId="12" xfId="47" applyNumberFormat="1" applyFont="1" applyFill="1" applyBorder="1" applyAlignment="1" applyProtection="1">
      <alignment horizontal="left" vertical="center" wrapText="1"/>
    </xf>
    <xf numFmtId="0" fontId="34" fillId="2" borderId="5" xfId="47" applyNumberFormat="1" applyFont="1" applyFill="1" applyBorder="1" applyAlignment="1" applyProtection="1">
      <alignment horizontal="left" vertical="center" wrapText="1"/>
    </xf>
    <xf numFmtId="0" fontId="9" fillId="0" borderId="1" xfId="56" applyNumberFormat="1" applyFont="1" applyFill="1" applyBorder="1" applyAlignment="1">
      <alignment horizontal="center" vertical="center" wrapText="1"/>
    </xf>
    <xf numFmtId="0" fontId="35" fillId="0" borderId="1" xfId="56" applyNumberFormat="1" applyFont="1" applyFill="1" applyBorder="1" applyAlignment="1">
      <alignment horizontal="left" vertical="center" wrapText="1"/>
    </xf>
    <xf numFmtId="0" fontId="34" fillId="0" borderId="1" xfId="47" applyNumberFormat="1" applyFont="1" applyFill="1" applyBorder="1" applyAlignment="1" applyProtection="1">
      <alignment horizontal="center" vertical="center" wrapText="1"/>
    </xf>
    <xf numFmtId="0" fontId="34" fillId="0" borderId="1" xfId="47" applyNumberFormat="1" applyFont="1" applyFill="1" applyBorder="1" applyAlignment="1" applyProtection="1">
      <alignment horizontal="left" vertical="center" wrapText="1"/>
    </xf>
    <xf numFmtId="0" fontId="34" fillId="2" borderId="7" xfId="47" applyNumberFormat="1" applyFont="1" applyFill="1" applyBorder="1" applyAlignment="1" applyProtection="1">
      <alignment horizontal="left" vertical="center" wrapText="1"/>
    </xf>
    <xf numFmtId="0" fontId="34" fillId="2" borderId="8" xfId="47" applyNumberFormat="1" applyFont="1" applyFill="1" applyBorder="1" applyAlignment="1" applyProtection="1">
      <alignment horizontal="left" vertical="center" wrapText="1"/>
    </xf>
    <xf numFmtId="0" fontId="34" fillId="2" borderId="9" xfId="47" applyNumberFormat="1" applyFont="1" applyFill="1" applyBorder="1" applyAlignment="1" applyProtection="1">
      <alignment horizontal="left" vertical="center" wrapText="1"/>
    </xf>
    <xf numFmtId="0" fontId="34" fillId="2" borderId="14" xfId="47" applyNumberFormat="1" applyFont="1" applyFill="1" applyBorder="1" applyAlignment="1" applyProtection="1">
      <alignment horizontal="left" vertical="center" wrapText="1"/>
    </xf>
    <xf numFmtId="0" fontId="34" fillId="2" borderId="0" xfId="47" applyNumberFormat="1" applyFont="1" applyFill="1" applyAlignment="1" applyProtection="1">
      <alignment horizontal="left" vertical="center" wrapText="1"/>
    </xf>
    <xf numFmtId="0" fontId="34" fillId="2" borderId="15" xfId="47" applyNumberFormat="1" applyFont="1" applyFill="1" applyBorder="1" applyAlignment="1" applyProtection="1">
      <alignment horizontal="left" vertical="center" wrapText="1"/>
    </xf>
    <xf numFmtId="0" fontId="38" fillId="0" borderId="1" xfId="0" applyFont="1" applyFill="1" applyBorder="1" applyAlignment="1" applyProtection="1">
      <alignment vertical="center" wrapText="1"/>
    </xf>
    <xf numFmtId="0" fontId="34" fillId="2" borderId="10" xfId="47" applyNumberFormat="1" applyFont="1" applyFill="1" applyBorder="1" applyAlignment="1" applyProtection="1">
      <alignment horizontal="left" vertical="center" wrapText="1"/>
    </xf>
    <xf numFmtId="0" fontId="34" fillId="2" borderId="6" xfId="47" applyNumberFormat="1" applyFont="1" applyFill="1" applyBorder="1" applyAlignment="1" applyProtection="1">
      <alignment horizontal="left" vertical="center" wrapText="1"/>
    </xf>
    <xf numFmtId="0" fontId="34" fillId="2" borderId="11" xfId="47" applyNumberFormat="1" applyFont="1" applyFill="1" applyBorder="1" applyAlignment="1" applyProtection="1">
      <alignment horizontal="left" vertical="center" wrapText="1"/>
    </xf>
    <xf numFmtId="0" fontId="3" fillId="0" borderId="1" xfId="42" applyNumberFormat="1" applyFont="1" applyFill="1" applyBorder="1" applyAlignment="1" applyProtection="1">
      <alignment horizontal="center" vertical="center" wrapText="1"/>
    </xf>
    <xf numFmtId="0" fontId="3" fillId="0" borderId="4" xfId="56" applyNumberFormat="1" applyFont="1" applyFill="1" applyBorder="1" applyAlignment="1">
      <alignment horizontal="center" vertical="center" wrapText="1"/>
    </xf>
    <xf numFmtId="0" fontId="3" fillId="0" borderId="4" xfId="56" applyNumberFormat="1" applyFont="1" applyFill="1" applyBorder="1" applyAlignment="1">
      <alignment horizontal="left" vertical="center" wrapText="1"/>
    </xf>
    <xf numFmtId="0" fontId="3" fillId="0" borderId="12" xfId="56" applyNumberFormat="1" applyFont="1" applyFill="1" applyBorder="1" applyAlignment="1">
      <alignment horizontal="left" vertical="center" wrapText="1"/>
    </xf>
    <xf numFmtId="0" fontId="3" fillId="0" borderId="5" xfId="56" applyNumberFormat="1" applyFont="1" applyFill="1" applyBorder="1" applyAlignment="1">
      <alignment horizontal="left" vertical="center" wrapText="1"/>
    </xf>
    <xf numFmtId="0" fontId="39" fillId="0" borderId="13" xfId="0" applyFont="1" applyBorder="1" applyAlignment="1">
      <alignment horizontal="left" vertical="center" wrapText="1"/>
    </xf>
    <xf numFmtId="0" fontId="40" fillId="0" borderId="4" xfId="56" applyNumberFormat="1" applyFont="1" applyFill="1" applyBorder="1" applyAlignment="1">
      <alignment horizontal="center" vertical="center" wrapText="1"/>
    </xf>
    <xf numFmtId="0" fontId="40" fillId="0" borderId="4" xfId="56" applyNumberFormat="1" applyFont="1" applyFill="1" applyBorder="1" applyAlignment="1">
      <alignment horizontal="left" vertical="center" wrapText="1"/>
    </xf>
    <xf numFmtId="0" fontId="40" fillId="0" borderId="12" xfId="56" applyNumberFormat="1" applyFont="1" applyFill="1" applyBorder="1" applyAlignment="1">
      <alignment horizontal="left" vertical="center" wrapText="1"/>
    </xf>
    <xf numFmtId="0" fontId="40" fillId="0" borderId="5" xfId="56" applyNumberFormat="1" applyFont="1" applyFill="1" applyBorder="1" applyAlignment="1">
      <alignment horizontal="left" vertical="center" wrapText="1"/>
    </xf>
    <xf numFmtId="0" fontId="41" fillId="0" borderId="1" xfId="56" applyNumberFormat="1" applyFont="1" applyFill="1" applyBorder="1" applyAlignment="1">
      <alignment horizontal="center" vertical="center" wrapText="1"/>
    </xf>
    <xf numFmtId="0" fontId="41" fillId="2" borderId="1" xfId="56" applyNumberFormat="1" applyFont="1" applyFill="1" applyBorder="1" applyAlignment="1">
      <alignment horizontal="center" vertical="center" wrapText="1"/>
    </xf>
    <xf numFmtId="0" fontId="3" fillId="0" borderId="7" xfId="56" applyNumberFormat="1" applyFont="1" applyFill="1" applyBorder="1" applyAlignment="1">
      <alignment horizontal="left" vertical="center" wrapText="1"/>
    </xf>
    <xf numFmtId="0" fontId="3" fillId="0" borderId="8" xfId="56" applyNumberFormat="1" applyFont="1" applyFill="1" applyBorder="1" applyAlignment="1">
      <alignment horizontal="left" vertical="center" wrapText="1"/>
    </xf>
    <xf numFmtId="0" fontId="3" fillId="0" borderId="9" xfId="56" applyNumberFormat="1" applyFont="1" applyFill="1" applyBorder="1" applyAlignment="1">
      <alignment horizontal="left" vertical="center" wrapText="1"/>
    </xf>
    <xf numFmtId="0" fontId="33" fillId="2" borderId="2" xfId="56" applyNumberFormat="1" applyFont="1" applyFill="1" applyBorder="1" applyAlignment="1">
      <alignment horizontal="center" vertical="center" wrapText="1"/>
    </xf>
    <xf numFmtId="0" fontId="3" fillId="0" borderId="10" xfId="56" applyNumberFormat="1" applyFont="1" applyFill="1" applyBorder="1" applyAlignment="1">
      <alignment horizontal="left" vertical="center" wrapText="1"/>
    </xf>
    <xf numFmtId="0" fontId="3" fillId="0" borderId="6" xfId="56" applyNumberFormat="1" applyFont="1" applyFill="1" applyBorder="1" applyAlignment="1">
      <alignment horizontal="left" vertical="center" wrapText="1"/>
    </xf>
    <xf numFmtId="0" fontId="3" fillId="0" borderId="11" xfId="56" applyNumberFormat="1" applyFont="1" applyFill="1" applyBorder="1" applyAlignment="1">
      <alignment horizontal="left" vertical="center" wrapText="1"/>
    </xf>
    <xf numFmtId="0" fontId="33" fillId="2" borderId="3" xfId="56" applyNumberFormat="1" applyFont="1" applyFill="1" applyBorder="1" applyAlignment="1">
      <alignment horizontal="center" vertical="center" wrapText="1"/>
    </xf>
    <xf numFmtId="0" fontId="3" fillId="0" borderId="4" xfId="56" applyNumberFormat="1" applyFont="1" applyBorder="1" applyAlignment="1">
      <alignment horizontal="center" vertical="center" wrapText="1"/>
    </xf>
    <xf numFmtId="0" fontId="3" fillId="0" borderId="12" xfId="56" applyNumberFormat="1" applyFont="1" applyBorder="1" applyAlignment="1">
      <alignment horizontal="center" vertical="center" wrapText="1"/>
    </xf>
    <xf numFmtId="0" fontId="3" fillId="0" borderId="5" xfId="56" applyNumberFormat="1" applyFont="1" applyBorder="1" applyAlignment="1">
      <alignment horizontal="center" vertical="center" wrapText="1"/>
    </xf>
    <xf numFmtId="0" fontId="42" fillId="0" borderId="1" xfId="56" applyNumberFormat="1" applyFont="1" applyFill="1" applyBorder="1" applyAlignment="1">
      <alignment horizontal="left" vertical="center" wrapText="1"/>
    </xf>
    <xf numFmtId="0" fontId="43" fillId="0" borderId="8" xfId="0" applyFont="1" applyBorder="1" applyAlignment="1">
      <alignment horizontal="left" vertical="center"/>
    </xf>
    <xf numFmtId="0" fontId="44" fillId="0" borderId="8" xfId="0" applyFont="1" applyBorder="1" applyAlignment="1">
      <alignment horizontal="center" vertical="center"/>
    </xf>
    <xf numFmtId="0" fontId="45" fillId="0" borderId="6" xfId="56" applyNumberFormat="1" applyFont="1" applyBorder="1" applyAlignment="1">
      <alignment horizontal="right" vertical="center" wrapText="1"/>
    </xf>
    <xf numFmtId="10" fontId="9" fillId="0" borderId="3" xfId="56" applyNumberFormat="1" applyFont="1" applyBorder="1" applyAlignment="1">
      <alignment horizontal="center" vertical="center" wrapText="1"/>
    </xf>
    <xf numFmtId="10" fontId="46" fillId="0" borderId="1" xfId="56" applyNumberFormat="1" applyFont="1" applyBorder="1" applyAlignment="1">
      <alignment horizontal="center" vertical="center" wrapText="1"/>
    </xf>
    <xf numFmtId="0" fontId="46" fillId="0" borderId="1" xfId="56" applyNumberFormat="1" applyFont="1" applyFill="1" applyBorder="1" applyAlignment="1" applyProtection="1">
      <alignment horizontal="center" vertical="center" wrapText="1"/>
    </xf>
    <xf numFmtId="10" fontId="32" fillId="0" borderId="1" xfId="56" applyNumberFormat="1" applyFont="1" applyBorder="1" applyAlignment="1">
      <alignment horizontal="center" vertical="center" wrapText="1"/>
    </xf>
    <xf numFmtId="10" fontId="47" fillId="0" borderId="1" xfId="56" applyNumberFormat="1" applyFont="1" applyBorder="1" applyAlignment="1">
      <alignment horizontal="center" vertical="center" wrapText="1"/>
    </xf>
    <xf numFmtId="10" fontId="46" fillId="0" borderId="2" xfId="56" applyNumberFormat="1" applyFont="1" applyBorder="1" applyAlignment="1">
      <alignment horizontal="center" vertical="center" wrapText="1"/>
    </xf>
    <xf numFmtId="10" fontId="46" fillId="0" borderId="3" xfId="56" applyNumberFormat="1" applyFont="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14" xfId="54"/>
    <cellStyle name="常规 19" xfId="55"/>
    <cellStyle name="常规 2" xfId="56"/>
  </cellStyles>
  <tableStyles count="0" defaultTableStyle="TableStyleMedium2" defaultPivotStyle="PivotStyleLight16"/>
  <colors>
    <mruColors>
      <color rgb="00234E9D"/>
      <color rgb="000904BB"/>
      <color rgb="000A3AB6"/>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D0F9D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topLeftCell="A19" workbookViewId="0">
      <selection activeCell="M18" sqref="M18"/>
    </sheetView>
  </sheetViews>
  <sheetFormatPr defaultColWidth="9" defaultRowHeight="13.5"/>
  <cols>
    <col min="1" max="1" width="3.5" customWidth="1"/>
    <col min="2" max="2" width="6.13333333333333" customWidth="1"/>
    <col min="3" max="3" width="9.63333333333333" customWidth="1"/>
    <col min="4" max="4" width="7" customWidth="1"/>
    <col min="5" max="5" width="14.6333333333333" customWidth="1"/>
    <col min="6" max="6" width="11.25" customWidth="1"/>
    <col min="7" max="7" width="22" customWidth="1"/>
    <col min="8" max="8" width="10.6333333333333" style="56" customWidth="1"/>
    <col min="9" max="9" width="9.63333333333333" style="57" customWidth="1"/>
  </cols>
  <sheetData>
    <row r="1" ht="14.25" customHeight="1" spans="1:5">
      <c r="A1" s="58" t="s">
        <v>0</v>
      </c>
      <c r="B1" s="58"/>
      <c r="C1" s="58"/>
      <c r="D1" s="58"/>
      <c r="E1" s="58"/>
    </row>
    <row r="2" ht="21.95" customHeight="1" spans="1:9">
      <c r="A2" s="59" t="s">
        <v>1</v>
      </c>
      <c r="B2" s="60"/>
      <c r="C2" s="60"/>
      <c r="D2" s="60"/>
      <c r="E2" s="60"/>
      <c r="F2" s="60"/>
      <c r="G2" s="60"/>
      <c r="H2" s="60"/>
      <c r="I2" s="60"/>
    </row>
    <row r="3" customHeight="1" spans="1:9">
      <c r="A3" s="61"/>
      <c r="B3" s="61"/>
      <c r="C3" s="61"/>
      <c r="D3" s="61"/>
      <c r="E3" s="61"/>
      <c r="F3" s="61"/>
      <c r="G3" s="61"/>
      <c r="H3" s="62" t="s">
        <v>2</v>
      </c>
      <c r="I3" s="133"/>
    </row>
    <row r="4" s="50" customFormat="1" ht="23.1" customHeight="1" spans="1:9">
      <c r="A4" s="63" t="s">
        <v>3</v>
      </c>
      <c r="B4" s="64" t="s">
        <v>4</v>
      </c>
      <c r="C4" s="65"/>
      <c r="D4" s="65"/>
      <c r="E4" s="66"/>
      <c r="F4" s="63" t="s">
        <v>5</v>
      </c>
      <c r="G4" s="63"/>
      <c r="H4" s="63" t="s">
        <v>6</v>
      </c>
      <c r="I4" s="63" t="s">
        <v>7</v>
      </c>
    </row>
    <row r="5" s="50" customFormat="1" ht="18.95" customHeight="1" spans="1:9">
      <c r="A5" s="63"/>
      <c r="B5" s="67"/>
      <c r="C5" s="68"/>
      <c r="D5" s="68"/>
      <c r="E5" s="69"/>
      <c r="F5" s="63" t="s">
        <v>8</v>
      </c>
      <c r="G5" s="63" t="s">
        <v>9</v>
      </c>
      <c r="H5" s="63"/>
      <c r="I5" s="63"/>
    </row>
    <row r="6" s="51" customFormat="1" ht="21" customHeight="1" spans="1:9">
      <c r="A6" s="70" t="s">
        <v>10</v>
      </c>
      <c r="B6" s="71"/>
      <c r="C6" s="71"/>
      <c r="D6" s="71"/>
      <c r="E6" s="72"/>
      <c r="F6" s="73">
        <f>F7+F38</f>
        <v>13562</v>
      </c>
      <c r="G6" s="73"/>
      <c r="H6" s="73">
        <f>H7+H38</f>
        <v>10534.285</v>
      </c>
      <c r="I6" s="134">
        <v>0.832</v>
      </c>
    </row>
    <row r="7" s="52" customFormat="1" ht="21" customHeight="1" spans="1:9">
      <c r="A7" s="74" t="s">
        <v>11</v>
      </c>
      <c r="B7" s="75" t="s">
        <v>12</v>
      </c>
      <c r="C7" s="75"/>
      <c r="D7" s="75"/>
      <c r="E7" s="75"/>
      <c r="F7" s="63">
        <f>F8+F18+F25</f>
        <v>13053</v>
      </c>
      <c r="G7" s="76"/>
      <c r="H7" s="77">
        <f>H8+H18+H25</f>
        <v>10025.285</v>
      </c>
      <c r="I7" s="135">
        <v>0.825</v>
      </c>
    </row>
    <row r="8" s="52" customFormat="1" ht="69" customHeight="1" spans="1:9">
      <c r="A8" s="78">
        <v>1</v>
      </c>
      <c r="B8" s="79" t="s">
        <v>13</v>
      </c>
      <c r="C8" s="79"/>
      <c r="D8" s="79"/>
      <c r="E8" s="79"/>
      <c r="F8" s="63">
        <v>10927</v>
      </c>
      <c r="G8" s="80" t="s">
        <v>14</v>
      </c>
      <c r="H8" s="63">
        <v>9929.285</v>
      </c>
      <c r="I8" s="135">
        <f t="shared" ref="I6:I8" si="0">H8/F8</f>
        <v>0.908692687837467</v>
      </c>
    </row>
    <row r="9" s="52" customFormat="1" ht="33" customHeight="1" spans="1:9">
      <c r="A9" s="78">
        <v>2</v>
      </c>
      <c r="B9" s="79" t="s">
        <v>15</v>
      </c>
      <c r="C9" s="79"/>
      <c r="D9" s="79"/>
      <c r="E9" s="79"/>
      <c r="F9" s="81"/>
      <c r="G9" s="82"/>
      <c r="H9" s="77"/>
      <c r="I9" s="136"/>
    </row>
    <row r="10" s="52" customFormat="1" ht="33" customHeight="1" spans="1:9">
      <c r="A10" s="78">
        <v>3</v>
      </c>
      <c r="B10" s="78" t="s">
        <v>16</v>
      </c>
      <c r="C10" s="79" t="s">
        <v>17</v>
      </c>
      <c r="D10" s="79"/>
      <c r="E10" s="79"/>
      <c r="F10" s="83"/>
      <c r="G10" s="80"/>
      <c r="H10" s="84"/>
      <c r="I10" s="137"/>
    </row>
    <row r="11" s="52" customFormat="1" ht="31" customHeight="1" spans="1:9">
      <c r="A11" s="78"/>
      <c r="B11" s="78"/>
      <c r="C11" s="78" t="s">
        <v>18</v>
      </c>
      <c r="D11" s="79" t="s">
        <v>19</v>
      </c>
      <c r="E11" s="79"/>
      <c r="F11" s="83"/>
      <c r="G11" s="80"/>
      <c r="H11" s="84"/>
      <c r="I11" s="137"/>
    </row>
    <row r="12" s="52" customFormat="1" ht="24" customHeight="1" spans="1:9">
      <c r="A12" s="78"/>
      <c r="B12" s="78"/>
      <c r="C12" s="78"/>
      <c r="D12" s="79" t="s">
        <v>20</v>
      </c>
      <c r="E12" s="79"/>
      <c r="F12" s="83"/>
      <c r="G12" s="80"/>
      <c r="H12" s="84"/>
      <c r="I12" s="137"/>
    </row>
    <row r="13" s="52" customFormat="1" ht="42" customHeight="1" spans="1:9">
      <c r="A13" s="78"/>
      <c r="B13" s="78"/>
      <c r="C13" s="78"/>
      <c r="D13" s="79" t="s">
        <v>21</v>
      </c>
      <c r="E13" s="79"/>
      <c r="F13" s="83"/>
      <c r="G13" s="80"/>
      <c r="H13" s="84"/>
      <c r="I13" s="137"/>
    </row>
    <row r="14" s="52" customFormat="1" ht="24" customHeight="1" spans="1:9">
      <c r="A14" s="78"/>
      <c r="B14" s="78"/>
      <c r="C14" s="78"/>
      <c r="D14" s="79" t="s">
        <v>22</v>
      </c>
      <c r="E14" s="79"/>
      <c r="F14" s="83"/>
      <c r="G14" s="80"/>
      <c r="H14" s="84"/>
      <c r="I14" s="137"/>
    </row>
    <row r="15" s="52" customFormat="1" ht="24" customHeight="1" spans="1:9">
      <c r="A15" s="78"/>
      <c r="B15" s="78"/>
      <c r="C15" s="78"/>
      <c r="D15" s="79" t="s">
        <v>23</v>
      </c>
      <c r="E15" s="79"/>
      <c r="F15" s="83"/>
      <c r="G15" s="80"/>
      <c r="H15" s="84"/>
      <c r="I15" s="137"/>
    </row>
    <row r="16" s="52" customFormat="1" ht="24" customHeight="1" spans="1:9">
      <c r="A16" s="78"/>
      <c r="B16" s="78"/>
      <c r="C16" s="78"/>
      <c r="D16" s="79" t="s">
        <v>24</v>
      </c>
      <c r="E16" s="79"/>
      <c r="F16" s="83"/>
      <c r="G16" s="80"/>
      <c r="H16" s="84"/>
      <c r="I16" s="137"/>
    </row>
    <row r="17" s="52" customFormat="1" ht="24" customHeight="1" spans="1:9">
      <c r="A17" s="78"/>
      <c r="B17" s="78"/>
      <c r="C17" s="79" t="s">
        <v>25</v>
      </c>
      <c r="D17" s="79"/>
      <c r="E17" s="79"/>
      <c r="F17" s="83"/>
      <c r="G17" s="80"/>
      <c r="H17" s="84"/>
      <c r="I17" s="137"/>
    </row>
    <row r="18" s="52" customFormat="1" ht="30" customHeight="1" spans="1:9">
      <c r="A18" s="78">
        <v>4</v>
      </c>
      <c r="B18" s="78" t="s">
        <v>26</v>
      </c>
      <c r="C18" s="79" t="s">
        <v>17</v>
      </c>
      <c r="D18" s="79"/>
      <c r="E18" s="79"/>
      <c r="F18" s="63"/>
      <c r="G18" s="80"/>
      <c r="H18" s="77"/>
      <c r="I18" s="135"/>
    </row>
    <row r="19" s="52" customFormat="1" ht="30" customHeight="1" spans="1:9">
      <c r="A19" s="78"/>
      <c r="B19" s="78"/>
      <c r="C19" s="85" t="s">
        <v>27</v>
      </c>
      <c r="D19" s="86"/>
      <c r="E19" s="87"/>
      <c r="F19" s="81"/>
      <c r="G19" s="80"/>
      <c r="H19" s="77"/>
      <c r="I19" s="135"/>
    </row>
    <row r="20" s="52" customFormat="1" ht="30" customHeight="1" spans="1:9">
      <c r="A20" s="78"/>
      <c r="B20" s="78"/>
      <c r="C20" s="79" t="s">
        <v>25</v>
      </c>
      <c r="D20" s="79"/>
      <c r="E20" s="79"/>
      <c r="F20" s="81"/>
      <c r="G20" s="82"/>
      <c r="H20" s="77"/>
      <c r="I20" s="135"/>
    </row>
    <row r="21" s="52" customFormat="1" ht="23.1" customHeight="1" spans="1:9">
      <c r="A21" s="78">
        <v>5</v>
      </c>
      <c r="B21" s="79" t="s">
        <v>28</v>
      </c>
      <c r="C21" s="79"/>
      <c r="D21" s="79"/>
      <c r="E21" s="79"/>
      <c r="F21" s="88"/>
      <c r="G21" s="80"/>
      <c r="H21" s="77"/>
      <c r="I21" s="135"/>
    </row>
    <row r="22" s="52" customFormat="1" ht="30" customHeight="1" spans="1:9">
      <c r="A22" s="78">
        <v>6</v>
      </c>
      <c r="B22" s="79" t="s">
        <v>29</v>
      </c>
      <c r="C22" s="79"/>
      <c r="D22" s="79"/>
      <c r="E22" s="79"/>
      <c r="F22" s="63"/>
      <c r="G22" s="80"/>
      <c r="H22" s="77"/>
      <c r="I22" s="135"/>
    </row>
    <row r="23" s="52" customFormat="1" ht="33.95" customHeight="1" spans="1:9">
      <c r="A23" s="78">
        <v>7</v>
      </c>
      <c r="B23" s="79" t="s">
        <v>30</v>
      </c>
      <c r="C23" s="79"/>
      <c r="D23" s="79"/>
      <c r="E23" s="79"/>
      <c r="F23" s="88"/>
      <c r="G23" s="80"/>
      <c r="H23" s="77"/>
      <c r="I23" s="135"/>
    </row>
    <row r="24" s="52" customFormat="1" ht="21" customHeight="1" spans="1:9">
      <c r="A24" s="78">
        <v>8</v>
      </c>
      <c r="B24" s="79" t="s">
        <v>31</v>
      </c>
      <c r="C24" s="79"/>
      <c r="D24" s="79"/>
      <c r="E24" s="79"/>
      <c r="F24" s="81"/>
      <c r="G24" s="82"/>
      <c r="H24" s="77"/>
      <c r="I24" s="135"/>
    </row>
    <row r="25" s="51" customFormat="1" ht="33" customHeight="1" spans="1:9">
      <c r="A25" s="78">
        <v>9</v>
      </c>
      <c r="B25" s="79" t="s">
        <v>32</v>
      </c>
      <c r="C25" s="79"/>
      <c r="D25" s="79"/>
      <c r="E25" s="79"/>
      <c r="F25" s="63">
        <v>2126</v>
      </c>
      <c r="G25" s="80" t="s">
        <v>33</v>
      </c>
      <c r="H25" s="77">
        <v>96</v>
      </c>
      <c r="I25" s="135">
        <f>H25/F25</f>
        <v>0.0451552210724365</v>
      </c>
    </row>
    <row r="26" s="53" customFormat="1" ht="24" customHeight="1" spans="1:9">
      <c r="A26" s="78">
        <v>10</v>
      </c>
      <c r="B26" s="79" t="s">
        <v>34</v>
      </c>
      <c r="C26" s="79"/>
      <c r="D26" s="79"/>
      <c r="E26" s="79"/>
      <c r="F26" s="81"/>
      <c r="G26" s="89"/>
      <c r="H26" s="77"/>
      <c r="I26" s="135"/>
    </row>
    <row r="27" s="53" customFormat="1" ht="21.95" customHeight="1" spans="1:9">
      <c r="A27" s="78">
        <v>11</v>
      </c>
      <c r="B27" s="90" t="s">
        <v>35</v>
      </c>
      <c r="C27" s="91"/>
      <c r="D27" s="91"/>
      <c r="E27" s="92"/>
      <c r="F27" s="93"/>
      <c r="G27" s="94"/>
      <c r="H27" s="77"/>
      <c r="I27" s="135"/>
    </row>
    <row r="28" s="53" customFormat="1" ht="21" customHeight="1" spans="1:9">
      <c r="A28" s="78">
        <v>12</v>
      </c>
      <c r="B28" s="79" t="s">
        <v>36</v>
      </c>
      <c r="C28" s="79"/>
      <c r="D28" s="79"/>
      <c r="E28" s="79"/>
      <c r="F28" s="93"/>
      <c r="G28" s="94"/>
      <c r="H28" s="77"/>
      <c r="I28" s="135"/>
    </row>
    <row r="29" s="53" customFormat="1" ht="30.95" customHeight="1" spans="1:9">
      <c r="A29" s="78">
        <v>13</v>
      </c>
      <c r="B29" s="79" t="s">
        <v>37</v>
      </c>
      <c r="C29" s="79"/>
      <c r="D29" s="79"/>
      <c r="E29" s="79"/>
      <c r="F29" s="93"/>
      <c r="G29" s="94"/>
      <c r="H29" s="77"/>
      <c r="I29" s="135"/>
    </row>
    <row r="30" s="53" customFormat="1" ht="33.95" customHeight="1" spans="1:9">
      <c r="A30" s="78">
        <v>14</v>
      </c>
      <c r="B30" s="79" t="s">
        <v>38</v>
      </c>
      <c r="C30" s="79"/>
      <c r="D30" s="79"/>
      <c r="E30" s="79"/>
      <c r="F30" s="81"/>
      <c r="G30" s="82"/>
      <c r="H30" s="77"/>
      <c r="I30" s="135"/>
    </row>
    <row r="31" s="53" customFormat="1" ht="33" customHeight="1" spans="1:9">
      <c r="A31" s="95">
        <v>15</v>
      </c>
      <c r="B31" s="96" t="s">
        <v>39</v>
      </c>
      <c r="C31" s="96"/>
      <c r="D31" s="96"/>
      <c r="E31" s="96"/>
      <c r="F31" s="93"/>
      <c r="G31" s="94"/>
      <c r="H31" s="77"/>
      <c r="I31" s="135"/>
    </row>
    <row r="32" s="53" customFormat="1" ht="21" customHeight="1" spans="1:9">
      <c r="A32" s="78">
        <v>16</v>
      </c>
      <c r="B32" s="79" t="s">
        <v>40</v>
      </c>
      <c r="C32" s="79"/>
      <c r="D32" s="79"/>
      <c r="E32" s="79"/>
      <c r="F32" s="93"/>
      <c r="G32" s="94"/>
      <c r="H32" s="77"/>
      <c r="I32" s="135"/>
    </row>
    <row r="33" s="53" customFormat="1" ht="20.1" customHeight="1" spans="1:9">
      <c r="A33" s="78">
        <v>17</v>
      </c>
      <c r="B33" s="97" t="s">
        <v>41</v>
      </c>
      <c r="C33" s="98"/>
      <c r="D33" s="99"/>
      <c r="E33" s="78" t="s">
        <v>42</v>
      </c>
      <c r="F33" s="93"/>
      <c r="G33" s="94"/>
      <c r="H33" s="77"/>
      <c r="I33" s="135"/>
    </row>
    <row r="34" s="53" customFormat="1" ht="26.25" customHeight="1" spans="1:9">
      <c r="A34" s="78"/>
      <c r="B34" s="100"/>
      <c r="C34" s="101"/>
      <c r="D34" s="102"/>
      <c r="E34" s="103" t="s">
        <v>43</v>
      </c>
      <c r="F34" s="81"/>
      <c r="G34" s="82"/>
      <c r="H34" s="77"/>
      <c r="I34" s="135"/>
    </row>
    <row r="35" s="52" customFormat="1" ht="24" customHeight="1" spans="1:9">
      <c r="A35" s="78"/>
      <c r="B35" s="100"/>
      <c r="C35" s="101"/>
      <c r="D35" s="102"/>
      <c r="E35" s="103" t="s">
        <v>44</v>
      </c>
      <c r="F35" s="81"/>
      <c r="G35" s="82"/>
      <c r="H35" s="77"/>
      <c r="I35" s="135"/>
    </row>
    <row r="36" s="52" customFormat="1" ht="21.95" customHeight="1" spans="1:9">
      <c r="A36" s="78"/>
      <c r="B36" s="100"/>
      <c r="C36" s="101"/>
      <c r="D36" s="102"/>
      <c r="E36" s="103" t="s">
        <v>45</v>
      </c>
      <c r="F36" s="88"/>
      <c r="G36" s="80"/>
      <c r="H36" s="77"/>
      <c r="I36" s="135"/>
    </row>
    <row r="37" s="52" customFormat="1" ht="38.1" customHeight="1" spans="1:9">
      <c r="A37" s="78"/>
      <c r="B37" s="104"/>
      <c r="C37" s="105"/>
      <c r="D37" s="106"/>
      <c r="E37" s="103" t="s">
        <v>46</v>
      </c>
      <c r="F37" s="81"/>
      <c r="G37" s="82"/>
      <c r="H37" s="77"/>
      <c r="I37" s="135"/>
    </row>
    <row r="38" s="52" customFormat="1" ht="24.95" customHeight="1" spans="1:9">
      <c r="A38" s="107" t="s">
        <v>47</v>
      </c>
      <c r="B38" s="107" t="s">
        <v>48</v>
      </c>
      <c r="C38" s="107"/>
      <c r="D38" s="107"/>
      <c r="E38" s="107"/>
      <c r="F38" s="93">
        <f>F40+F41+F42+F45+F51</f>
        <v>509</v>
      </c>
      <c r="G38" s="94"/>
      <c r="H38" s="77">
        <f>SUM(H39:H52)</f>
        <v>509</v>
      </c>
      <c r="I38" s="135">
        <f>H38/F38</f>
        <v>1</v>
      </c>
    </row>
    <row r="39" s="51" customFormat="1" ht="72.95" customHeight="1" spans="1:9">
      <c r="A39" s="108">
        <v>1</v>
      </c>
      <c r="B39" s="109" t="s">
        <v>49</v>
      </c>
      <c r="C39" s="110"/>
      <c r="D39" s="110"/>
      <c r="E39" s="111"/>
      <c r="F39" s="63"/>
      <c r="G39" s="80"/>
      <c r="H39" s="77"/>
      <c r="I39" s="135"/>
    </row>
    <row r="40" s="53" customFormat="1" ht="21" customHeight="1" spans="1:9">
      <c r="A40" s="108">
        <v>2</v>
      </c>
      <c r="B40" s="109" t="s">
        <v>50</v>
      </c>
      <c r="C40" s="110"/>
      <c r="D40" s="110"/>
      <c r="E40" s="111"/>
      <c r="F40" s="81">
        <v>87</v>
      </c>
      <c r="G40" s="112" t="s">
        <v>51</v>
      </c>
      <c r="H40" s="77">
        <v>87</v>
      </c>
      <c r="I40" s="138">
        <v>1</v>
      </c>
    </row>
    <row r="41" s="54" customFormat="1" ht="20.1" customHeight="1" spans="1:9">
      <c r="A41" s="113">
        <v>3</v>
      </c>
      <c r="B41" s="114" t="s">
        <v>52</v>
      </c>
      <c r="C41" s="115"/>
      <c r="D41" s="115"/>
      <c r="E41" s="116"/>
      <c r="F41" s="117">
        <v>90</v>
      </c>
      <c r="G41" s="112" t="s">
        <v>53</v>
      </c>
      <c r="H41" s="118">
        <v>90</v>
      </c>
      <c r="I41" s="138">
        <v>1</v>
      </c>
    </row>
    <row r="42" s="53" customFormat="1" ht="21" customHeight="1" spans="1:9">
      <c r="A42" s="108">
        <v>4</v>
      </c>
      <c r="B42" s="109" t="s">
        <v>54</v>
      </c>
      <c r="C42" s="110"/>
      <c r="D42" s="110"/>
      <c r="E42" s="111"/>
      <c r="F42" s="81">
        <v>242</v>
      </c>
      <c r="G42" s="82" t="s">
        <v>55</v>
      </c>
      <c r="H42" s="77">
        <v>242</v>
      </c>
      <c r="I42" s="135">
        <f t="shared" ref="I42:I46" si="1">H42/F42</f>
        <v>1</v>
      </c>
    </row>
    <row r="43" s="53" customFormat="1" ht="20.1" customHeight="1" spans="1:9">
      <c r="A43" s="108">
        <v>5</v>
      </c>
      <c r="B43" s="119" t="s">
        <v>56</v>
      </c>
      <c r="C43" s="120"/>
      <c r="D43" s="120"/>
      <c r="E43" s="121"/>
      <c r="F43" s="81"/>
      <c r="G43" s="82"/>
      <c r="H43" s="122"/>
      <c r="I43" s="139"/>
    </row>
    <row r="44" s="53" customFormat="1" ht="20.1" customHeight="1" spans="1:9">
      <c r="A44" s="108">
        <v>6</v>
      </c>
      <c r="B44" s="123"/>
      <c r="C44" s="124"/>
      <c r="D44" s="124"/>
      <c r="E44" s="125"/>
      <c r="F44" s="81"/>
      <c r="G44" s="82"/>
      <c r="H44" s="126"/>
      <c r="I44" s="140"/>
    </row>
    <row r="45" s="53" customFormat="1" ht="26.1" customHeight="1" spans="1:9">
      <c r="A45" s="108">
        <v>7</v>
      </c>
      <c r="B45" s="109" t="s">
        <v>57</v>
      </c>
      <c r="C45" s="110"/>
      <c r="D45" s="110"/>
      <c r="E45" s="111"/>
      <c r="F45" s="81">
        <v>30</v>
      </c>
      <c r="G45" s="82" t="s">
        <v>58</v>
      </c>
      <c r="H45" s="77">
        <v>30</v>
      </c>
      <c r="I45" s="135">
        <f t="shared" si="1"/>
        <v>1</v>
      </c>
    </row>
    <row r="46" s="53" customFormat="1" ht="20.1" customHeight="1" spans="1:9">
      <c r="A46" s="108">
        <v>8</v>
      </c>
      <c r="B46" s="119" t="s">
        <v>59</v>
      </c>
      <c r="C46" s="120"/>
      <c r="D46" s="120"/>
      <c r="E46" s="121"/>
      <c r="F46" s="81"/>
      <c r="G46" s="82"/>
      <c r="H46" s="122"/>
      <c r="I46" s="139"/>
    </row>
    <row r="47" s="53" customFormat="1" ht="18" customHeight="1" spans="1:9">
      <c r="A47" s="108">
        <v>9</v>
      </c>
      <c r="B47" s="123"/>
      <c r="C47" s="124"/>
      <c r="D47" s="124"/>
      <c r="E47" s="125"/>
      <c r="F47" s="81"/>
      <c r="G47" s="82"/>
      <c r="H47" s="126"/>
      <c r="I47" s="140"/>
    </row>
    <row r="48" s="53" customFormat="1" ht="24" customHeight="1" spans="1:9">
      <c r="A48" s="108">
        <v>10</v>
      </c>
      <c r="B48" s="109" t="s">
        <v>60</v>
      </c>
      <c r="C48" s="110"/>
      <c r="D48" s="110"/>
      <c r="E48" s="111"/>
      <c r="F48" s="81"/>
      <c r="G48" s="82"/>
      <c r="H48" s="77"/>
      <c r="I48" s="135"/>
    </row>
    <row r="49" s="53" customFormat="1" ht="45" customHeight="1" spans="1:9">
      <c r="A49" s="108">
        <v>11</v>
      </c>
      <c r="B49" s="109" t="s">
        <v>61</v>
      </c>
      <c r="C49" s="110"/>
      <c r="D49" s="110"/>
      <c r="E49" s="111"/>
      <c r="F49" s="93"/>
      <c r="G49" s="94"/>
      <c r="H49" s="77"/>
      <c r="I49" s="135"/>
    </row>
    <row r="50" s="53" customFormat="1" ht="21" customHeight="1" spans="1:9">
      <c r="A50" s="108">
        <v>12</v>
      </c>
      <c r="B50" s="109" t="s">
        <v>62</v>
      </c>
      <c r="C50" s="110"/>
      <c r="D50" s="110"/>
      <c r="E50" s="111"/>
      <c r="F50" s="93"/>
      <c r="G50" s="94"/>
      <c r="H50" s="77"/>
      <c r="I50" s="135"/>
    </row>
    <row r="51" s="53" customFormat="1" ht="33" customHeight="1" spans="1:9">
      <c r="A51" s="108">
        <v>13</v>
      </c>
      <c r="B51" s="109" t="s">
        <v>63</v>
      </c>
      <c r="C51" s="110"/>
      <c r="D51" s="110"/>
      <c r="E51" s="111"/>
      <c r="F51" s="81">
        <v>60</v>
      </c>
      <c r="G51" s="82" t="s">
        <v>64</v>
      </c>
      <c r="H51" s="77">
        <v>60</v>
      </c>
      <c r="I51" s="135">
        <f>H51/F51</f>
        <v>1</v>
      </c>
    </row>
    <row r="52" s="53" customFormat="1" ht="47.1" customHeight="1" spans="1:9">
      <c r="A52" s="108">
        <v>14</v>
      </c>
      <c r="B52" s="109" t="s">
        <v>65</v>
      </c>
      <c r="C52" s="110"/>
      <c r="D52" s="110"/>
      <c r="E52" s="111"/>
      <c r="F52" s="93"/>
      <c r="G52" s="94"/>
      <c r="H52" s="77"/>
      <c r="I52" s="135"/>
    </row>
    <row r="53" s="55" customFormat="1" ht="24" customHeight="1" spans="1:9">
      <c r="A53" s="127" t="s">
        <v>66</v>
      </c>
      <c r="B53" s="127" t="s">
        <v>67</v>
      </c>
      <c r="C53" s="128"/>
      <c r="D53" s="128"/>
      <c r="E53" s="129"/>
      <c r="F53" s="93"/>
      <c r="G53" s="130"/>
      <c r="H53" s="77"/>
      <c r="I53" s="135"/>
    </row>
    <row r="54" s="52" customFormat="1" ht="24" customHeight="1" spans="1:9">
      <c r="A54" s="127">
        <v>1</v>
      </c>
      <c r="B54" s="109" t="s">
        <v>68</v>
      </c>
      <c r="C54" s="110"/>
      <c r="D54" s="110"/>
      <c r="E54" s="111"/>
      <c r="F54" s="93"/>
      <c r="G54" s="94"/>
      <c r="H54" s="77"/>
      <c r="I54" s="135"/>
    </row>
    <row r="55" s="11" customFormat="1" spans="1:9">
      <c r="A55" s="131" t="s">
        <v>69</v>
      </c>
      <c r="B55" s="131"/>
      <c r="C55" s="131"/>
      <c r="D55" s="131"/>
      <c r="E55" s="131"/>
      <c r="F55" s="131"/>
      <c r="G55" s="131"/>
      <c r="H55" s="132"/>
      <c r="I55" s="131"/>
    </row>
  </sheetData>
  <mergeCells count="66">
    <mergeCell ref="A1:B1"/>
    <mergeCell ref="A2:I2"/>
    <mergeCell ref="H3:I3"/>
    <mergeCell ref="F4:G4"/>
    <mergeCell ref="A6:E6"/>
    <mergeCell ref="B7:E7"/>
    <mergeCell ref="B8:E8"/>
    <mergeCell ref="B9:E9"/>
    <mergeCell ref="C10:E10"/>
    <mergeCell ref="D11:E11"/>
    <mergeCell ref="D12:E12"/>
    <mergeCell ref="D13:E13"/>
    <mergeCell ref="D14:E14"/>
    <mergeCell ref="D15:E15"/>
    <mergeCell ref="D16:E16"/>
    <mergeCell ref="C17:E17"/>
    <mergeCell ref="C18:E18"/>
    <mergeCell ref="C19:E19"/>
    <mergeCell ref="C20:E20"/>
    <mergeCell ref="B21:E21"/>
    <mergeCell ref="B22:E22"/>
    <mergeCell ref="B23:E23"/>
    <mergeCell ref="B24:E24"/>
    <mergeCell ref="B25:E25"/>
    <mergeCell ref="B26:E26"/>
    <mergeCell ref="B27:E27"/>
    <mergeCell ref="B28:E28"/>
    <mergeCell ref="B29:E29"/>
    <mergeCell ref="B30:E30"/>
    <mergeCell ref="B31:E31"/>
    <mergeCell ref="B32:E32"/>
    <mergeCell ref="B38:E38"/>
    <mergeCell ref="B39:E39"/>
    <mergeCell ref="B40:E40"/>
    <mergeCell ref="B41:E41"/>
    <mergeCell ref="B42:E42"/>
    <mergeCell ref="B45:E45"/>
    <mergeCell ref="B48:E48"/>
    <mergeCell ref="B49:E49"/>
    <mergeCell ref="B50:E50"/>
    <mergeCell ref="B51:E51"/>
    <mergeCell ref="B52:E52"/>
    <mergeCell ref="B53:E53"/>
    <mergeCell ref="B54:E54"/>
    <mergeCell ref="A55:I55"/>
    <mergeCell ref="A4:A5"/>
    <mergeCell ref="A10:A17"/>
    <mergeCell ref="A18:A20"/>
    <mergeCell ref="A33:A37"/>
    <mergeCell ref="B10:B17"/>
    <mergeCell ref="B18:B20"/>
    <mergeCell ref="C11:C16"/>
    <mergeCell ref="F43:F44"/>
    <mergeCell ref="F46:F47"/>
    <mergeCell ref="G43:G44"/>
    <mergeCell ref="G46:G47"/>
    <mergeCell ref="H4:H5"/>
    <mergeCell ref="H43:H44"/>
    <mergeCell ref="H46:H47"/>
    <mergeCell ref="I4:I5"/>
    <mergeCell ref="I43:I44"/>
    <mergeCell ref="I46:I47"/>
    <mergeCell ref="B4:E5"/>
    <mergeCell ref="B33:D37"/>
    <mergeCell ref="B43:E44"/>
    <mergeCell ref="B46:E47"/>
  </mergeCells>
  <pageMargins left="0.502777777777778" right="0.502777777777778" top="0.590277777777778" bottom="0.590277777777778" header="0.297916666666667" footer="0.297916666666667"/>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tabSelected="1" topLeftCell="A13" workbookViewId="0">
      <selection activeCell="D21" sqref="D21"/>
    </sheetView>
  </sheetViews>
  <sheetFormatPr defaultColWidth="24.25" defaultRowHeight="14.25"/>
  <cols>
    <col min="1" max="1" width="4.88333333333333" style="14" customWidth="1"/>
    <col min="2" max="2" width="16.5" style="1" customWidth="1"/>
    <col min="3" max="3" width="15.75" style="1" customWidth="1"/>
    <col min="4" max="4" width="113.25" customWidth="1"/>
    <col min="5" max="5" width="14.375" style="15" customWidth="1"/>
    <col min="6" max="6" width="10.25" style="16" customWidth="1"/>
    <col min="7" max="7" width="11.25" style="17" customWidth="1"/>
    <col min="8" max="8" width="25.375" style="1" customWidth="1"/>
    <col min="9" max="9" width="14.125" style="1" customWidth="1"/>
    <col min="10" max="16358" width="24.25" customWidth="1"/>
  </cols>
  <sheetData>
    <row r="1" ht="15" customHeight="1" spans="1:1">
      <c r="A1" s="18" t="s">
        <v>70</v>
      </c>
    </row>
    <row r="2" ht="36" customHeight="1" spans="1:9">
      <c r="A2" s="19" t="s">
        <v>71</v>
      </c>
      <c r="B2" s="19"/>
      <c r="C2" s="19"/>
      <c r="D2" s="19"/>
      <c r="E2" s="20"/>
      <c r="F2" s="19"/>
      <c r="G2" s="21"/>
      <c r="H2" s="19"/>
      <c r="I2" s="19"/>
    </row>
    <row r="3" customHeight="1" spans="8:9">
      <c r="H3" s="22" t="s">
        <v>2</v>
      </c>
      <c r="I3" s="22"/>
    </row>
    <row r="4" ht="48.95" customHeight="1" spans="1:9">
      <c r="A4" s="23" t="s">
        <v>3</v>
      </c>
      <c r="B4" s="23" t="s">
        <v>72</v>
      </c>
      <c r="C4" s="23" t="s">
        <v>73</v>
      </c>
      <c r="D4" s="23" t="s">
        <v>74</v>
      </c>
      <c r="E4" s="23" t="s">
        <v>75</v>
      </c>
      <c r="F4" s="23" t="s">
        <v>76</v>
      </c>
      <c r="G4" s="23" t="s">
        <v>77</v>
      </c>
      <c r="H4" s="23" t="s">
        <v>78</v>
      </c>
      <c r="I4" s="23" t="s">
        <v>79</v>
      </c>
    </row>
    <row r="5" s="9" customFormat="1" ht="35.1" customHeight="1" spans="1:9">
      <c r="A5" s="24"/>
      <c r="B5" s="24" t="s">
        <v>80</v>
      </c>
      <c r="C5" s="25"/>
      <c r="D5" s="25"/>
      <c r="E5" s="24">
        <f>E6+E20</f>
        <v>10534.285</v>
      </c>
      <c r="F5" s="25"/>
      <c r="G5" s="26"/>
      <c r="H5" s="25"/>
      <c r="I5" s="25"/>
    </row>
    <row r="6" s="10" customFormat="1" ht="51" customHeight="1" spans="1:9">
      <c r="A6" s="27" t="s">
        <v>11</v>
      </c>
      <c r="B6" s="27" t="s">
        <v>81</v>
      </c>
      <c r="C6" s="27"/>
      <c r="D6" s="27"/>
      <c r="E6" s="27">
        <v>4841.305</v>
      </c>
      <c r="F6" s="27"/>
      <c r="G6" s="28"/>
      <c r="H6" s="27"/>
      <c r="I6" s="27"/>
    </row>
    <row r="7" ht="158" customHeight="1" spans="1:9">
      <c r="A7" s="29">
        <v>1</v>
      </c>
      <c r="B7" s="29" t="s">
        <v>82</v>
      </c>
      <c r="C7" s="30" t="s">
        <v>83</v>
      </c>
      <c r="D7" s="31" t="s">
        <v>84</v>
      </c>
      <c r="E7" s="32">
        <v>242.205</v>
      </c>
      <c r="F7" s="32" t="s">
        <v>85</v>
      </c>
      <c r="G7" s="30" t="s">
        <v>86</v>
      </c>
      <c r="H7" s="30" t="s">
        <v>87</v>
      </c>
      <c r="I7" s="30" t="s">
        <v>88</v>
      </c>
    </row>
    <row r="8" ht="186" customHeight="1" spans="1:9">
      <c r="A8" s="29">
        <v>2</v>
      </c>
      <c r="B8" s="33" t="s">
        <v>89</v>
      </c>
      <c r="C8" s="30" t="s">
        <v>90</v>
      </c>
      <c r="D8" s="34" t="s">
        <v>91</v>
      </c>
      <c r="E8" s="32">
        <v>735</v>
      </c>
      <c r="F8" s="32" t="s">
        <v>85</v>
      </c>
      <c r="G8" s="30" t="s">
        <v>86</v>
      </c>
      <c r="H8" s="30" t="s">
        <v>92</v>
      </c>
      <c r="I8" s="30" t="s">
        <v>93</v>
      </c>
    </row>
    <row r="9" ht="203" customHeight="1" spans="1:9">
      <c r="A9" s="29">
        <v>3</v>
      </c>
      <c r="B9" s="33" t="s">
        <v>94</v>
      </c>
      <c r="C9" s="30" t="s">
        <v>95</v>
      </c>
      <c r="D9" s="31" t="s">
        <v>96</v>
      </c>
      <c r="E9" s="32">
        <v>1329.3</v>
      </c>
      <c r="F9" s="32" t="s">
        <v>85</v>
      </c>
      <c r="G9" s="30" t="s">
        <v>97</v>
      </c>
      <c r="H9" s="30" t="s">
        <v>98</v>
      </c>
      <c r="I9" s="30" t="s">
        <v>99</v>
      </c>
    </row>
    <row r="10" ht="63" customHeight="1" spans="1:9">
      <c r="A10" s="29">
        <v>4</v>
      </c>
      <c r="B10" s="33" t="s">
        <v>100</v>
      </c>
      <c r="C10" s="30" t="s">
        <v>101</v>
      </c>
      <c r="D10" s="34" t="s">
        <v>102</v>
      </c>
      <c r="E10" s="32">
        <v>60</v>
      </c>
      <c r="F10" s="32" t="s">
        <v>85</v>
      </c>
      <c r="G10" s="30" t="s">
        <v>103</v>
      </c>
      <c r="H10" s="30" t="s">
        <v>104</v>
      </c>
      <c r="I10" s="30" t="s">
        <v>101</v>
      </c>
    </row>
    <row r="11" ht="63" customHeight="1" spans="1:9">
      <c r="A11" s="29">
        <v>5</v>
      </c>
      <c r="B11" s="33" t="s">
        <v>105</v>
      </c>
      <c r="C11" s="35" t="s">
        <v>106</v>
      </c>
      <c r="D11" s="36" t="s">
        <v>107</v>
      </c>
      <c r="E11" s="32">
        <v>82.5</v>
      </c>
      <c r="F11" s="35" t="s">
        <v>85</v>
      </c>
      <c r="G11" s="37" t="s">
        <v>108</v>
      </c>
      <c r="H11" s="30" t="s">
        <v>109</v>
      </c>
      <c r="I11" s="35" t="s">
        <v>110</v>
      </c>
    </row>
    <row r="12" s="11" customFormat="1" ht="83" customHeight="1" spans="1:9">
      <c r="A12" s="29">
        <v>6</v>
      </c>
      <c r="B12" s="33" t="s">
        <v>111</v>
      </c>
      <c r="C12" s="30" t="s">
        <v>112</v>
      </c>
      <c r="D12" s="31" t="s">
        <v>113</v>
      </c>
      <c r="E12" s="32">
        <v>163</v>
      </c>
      <c r="F12" s="32" t="s">
        <v>85</v>
      </c>
      <c r="G12" s="30" t="s">
        <v>86</v>
      </c>
      <c r="H12" s="30" t="s">
        <v>114</v>
      </c>
      <c r="I12" s="30" t="s">
        <v>115</v>
      </c>
    </row>
    <row r="13" ht="45" customHeight="1" spans="1:9">
      <c r="A13" s="29">
        <v>7</v>
      </c>
      <c r="B13" s="33" t="s">
        <v>116</v>
      </c>
      <c r="C13" s="35" t="s">
        <v>106</v>
      </c>
      <c r="D13" s="36" t="s">
        <v>117</v>
      </c>
      <c r="E13" s="32">
        <v>48</v>
      </c>
      <c r="F13" s="35" t="s">
        <v>85</v>
      </c>
      <c r="G13" s="37" t="s">
        <v>118</v>
      </c>
      <c r="H13" s="37" t="s">
        <v>119</v>
      </c>
      <c r="I13" s="35" t="s">
        <v>120</v>
      </c>
    </row>
    <row r="14" ht="43" customHeight="1" spans="1:9">
      <c r="A14" s="29">
        <v>8</v>
      </c>
      <c r="B14" s="33" t="s">
        <v>121</v>
      </c>
      <c r="C14" s="35" t="s">
        <v>106</v>
      </c>
      <c r="D14" s="36" t="s">
        <v>122</v>
      </c>
      <c r="E14" s="32">
        <v>48</v>
      </c>
      <c r="F14" s="35" t="s">
        <v>85</v>
      </c>
      <c r="G14" s="37" t="s">
        <v>118</v>
      </c>
      <c r="H14" s="37" t="s">
        <v>119</v>
      </c>
      <c r="I14" s="35" t="s">
        <v>120</v>
      </c>
    </row>
    <row r="15" ht="42" customHeight="1" spans="1:9">
      <c r="A15" s="29">
        <v>9</v>
      </c>
      <c r="B15" s="33" t="s">
        <v>123</v>
      </c>
      <c r="C15" s="35" t="s">
        <v>124</v>
      </c>
      <c r="D15" s="36" t="s">
        <v>125</v>
      </c>
      <c r="E15" s="32">
        <v>40</v>
      </c>
      <c r="F15" s="35" t="s">
        <v>85</v>
      </c>
      <c r="G15" s="37" t="s">
        <v>108</v>
      </c>
      <c r="H15" s="37" t="s">
        <v>126</v>
      </c>
      <c r="I15" s="35" t="s">
        <v>110</v>
      </c>
    </row>
    <row r="16" ht="80" customHeight="1" spans="1:9">
      <c r="A16" s="38">
        <v>10</v>
      </c>
      <c r="B16" s="29" t="s">
        <v>127</v>
      </c>
      <c r="C16" s="30" t="s">
        <v>128</v>
      </c>
      <c r="D16" s="34" t="s">
        <v>129</v>
      </c>
      <c r="E16" s="32">
        <v>954</v>
      </c>
      <c r="F16" s="32" t="s">
        <v>85</v>
      </c>
      <c r="G16" s="30" t="s">
        <v>86</v>
      </c>
      <c r="H16" s="30" t="s">
        <v>130</v>
      </c>
      <c r="I16" s="30" t="s">
        <v>131</v>
      </c>
    </row>
    <row r="17" ht="40" customHeight="1" spans="1:9">
      <c r="A17" s="38"/>
      <c r="B17" s="29"/>
      <c r="C17" s="35" t="s">
        <v>124</v>
      </c>
      <c r="D17" s="36" t="s">
        <v>132</v>
      </c>
      <c r="E17" s="32">
        <v>240</v>
      </c>
      <c r="F17" s="35" t="s">
        <v>85</v>
      </c>
      <c r="G17" s="37" t="s">
        <v>108</v>
      </c>
      <c r="H17" s="37" t="s">
        <v>126</v>
      </c>
      <c r="I17" s="35" t="s">
        <v>110</v>
      </c>
    </row>
    <row r="18" ht="71" customHeight="1" spans="1:9">
      <c r="A18" s="38">
        <v>11</v>
      </c>
      <c r="B18" s="29" t="s">
        <v>133</v>
      </c>
      <c r="C18" s="30" t="s">
        <v>134</v>
      </c>
      <c r="D18" s="34" t="s">
        <v>135</v>
      </c>
      <c r="E18" s="32">
        <v>603</v>
      </c>
      <c r="F18" s="32" t="s">
        <v>85</v>
      </c>
      <c r="G18" s="30" t="s">
        <v>86</v>
      </c>
      <c r="H18" s="30" t="s">
        <v>136</v>
      </c>
      <c r="I18" s="30" t="s">
        <v>137</v>
      </c>
    </row>
    <row r="19" ht="50" customHeight="1" spans="1:9">
      <c r="A19" s="38"/>
      <c r="B19" s="29"/>
      <c r="C19" s="30" t="s">
        <v>138</v>
      </c>
      <c r="D19" s="31" t="s">
        <v>139</v>
      </c>
      <c r="E19" s="32">
        <v>296.3</v>
      </c>
      <c r="F19" s="32" t="s">
        <v>85</v>
      </c>
      <c r="G19" s="30" t="s">
        <v>97</v>
      </c>
      <c r="H19" s="30" t="s">
        <v>140</v>
      </c>
      <c r="I19" s="30" t="s">
        <v>141</v>
      </c>
    </row>
    <row r="20" s="12" customFormat="1" ht="48" customHeight="1" spans="1:9">
      <c r="A20" s="27" t="s">
        <v>47</v>
      </c>
      <c r="B20" s="27" t="s">
        <v>142</v>
      </c>
      <c r="C20" s="27"/>
      <c r="D20" s="39"/>
      <c r="E20" s="27">
        <v>5692.98</v>
      </c>
      <c r="F20" s="27"/>
      <c r="G20" s="28"/>
      <c r="H20" s="27"/>
      <c r="I20" s="27"/>
    </row>
    <row r="21" ht="84" customHeight="1" spans="1:9">
      <c r="A21" s="38">
        <v>1</v>
      </c>
      <c r="B21" s="29" t="s">
        <v>143</v>
      </c>
      <c r="C21" s="30" t="s">
        <v>144</v>
      </c>
      <c r="D21" s="34" t="s">
        <v>145</v>
      </c>
      <c r="E21" s="32">
        <v>21.6</v>
      </c>
      <c r="F21" s="32" t="s">
        <v>85</v>
      </c>
      <c r="G21" s="30" t="s">
        <v>86</v>
      </c>
      <c r="H21" s="30" t="s">
        <v>146</v>
      </c>
      <c r="I21" s="30" t="s">
        <v>147</v>
      </c>
    </row>
    <row r="22" ht="144" customHeight="1" spans="1:9">
      <c r="A22" s="38">
        <v>2</v>
      </c>
      <c r="B22" s="29" t="s">
        <v>148</v>
      </c>
      <c r="C22" s="30" t="s">
        <v>149</v>
      </c>
      <c r="D22" s="31" t="s">
        <v>150</v>
      </c>
      <c r="E22" s="32">
        <v>105.6</v>
      </c>
      <c r="F22" s="32" t="s">
        <v>85</v>
      </c>
      <c r="G22" s="30" t="s">
        <v>86</v>
      </c>
      <c r="H22" s="30" t="s">
        <v>151</v>
      </c>
      <c r="I22" s="30" t="s">
        <v>152</v>
      </c>
    </row>
    <row r="23" ht="99" customHeight="1" spans="1:9">
      <c r="A23" s="38">
        <v>3</v>
      </c>
      <c r="B23" s="29" t="s">
        <v>153</v>
      </c>
      <c r="C23" s="30" t="s">
        <v>154</v>
      </c>
      <c r="D23" s="34" t="s">
        <v>155</v>
      </c>
      <c r="E23" s="32">
        <v>51</v>
      </c>
      <c r="F23" s="32" t="s">
        <v>85</v>
      </c>
      <c r="G23" s="30" t="s">
        <v>86</v>
      </c>
      <c r="H23" s="30" t="s">
        <v>156</v>
      </c>
      <c r="I23" s="30" t="s">
        <v>157</v>
      </c>
    </row>
    <row r="24" ht="101" customHeight="1" spans="1:9">
      <c r="A24" s="38">
        <v>4</v>
      </c>
      <c r="B24" s="29" t="s">
        <v>158</v>
      </c>
      <c r="C24" s="30" t="s">
        <v>159</v>
      </c>
      <c r="D24" s="34" t="s">
        <v>160</v>
      </c>
      <c r="E24" s="30">
        <v>86.73</v>
      </c>
      <c r="F24" s="32" t="s">
        <v>85</v>
      </c>
      <c r="G24" s="30" t="s">
        <v>86</v>
      </c>
      <c r="H24" s="30" t="s">
        <v>161</v>
      </c>
      <c r="I24" s="30" t="s">
        <v>162</v>
      </c>
    </row>
    <row r="25" ht="98" customHeight="1" spans="1:9">
      <c r="A25" s="38">
        <v>5</v>
      </c>
      <c r="B25" s="29" t="s">
        <v>163</v>
      </c>
      <c r="C25" s="30" t="s">
        <v>164</v>
      </c>
      <c r="D25" s="34" t="s">
        <v>165</v>
      </c>
      <c r="E25" s="30">
        <v>21</v>
      </c>
      <c r="F25" s="32" t="s">
        <v>85</v>
      </c>
      <c r="G25" s="30" t="s">
        <v>86</v>
      </c>
      <c r="H25" s="30" t="s">
        <v>166</v>
      </c>
      <c r="I25" s="30" t="s">
        <v>167</v>
      </c>
    </row>
    <row r="26" ht="87" customHeight="1" spans="1:9">
      <c r="A26" s="38">
        <v>6</v>
      </c>
      <c r="B26" s="29" t="s">
        <v>168</v>
      </c>
      <c r="C26" s="30" t="s">
        <v>169</v>
      </c>
      <c r="D26" s="34" t="s">
        <v>170</v>
      </c>
      <c r="E26" s="32">
        <v>3000</v>
      </c>
      <c r="F26" s="32" t="s">
        <v>85</v>
      </c>
      <c r="G26" s="30" t="s">
        <v>86</v>
      </c>
      <c r="H26" s="30" t="s">
        <v>171</v>
      </c>
      <c r="I26" s="30" t="s">
        <v>172</v>
      </c>
    </row>
    <row r="27" ht="90" customHeight="1" spans="1:9">
      <c r="A27" s="38">
        <v>7</v>
      </c>
      <c r="B27" s="29" t="s">
        <v>173</v>
      </c>
      <c r="C27" s="30" t="s">
        <v>174</v>
      </c>
      <c r="D27" s="34" t="s">
        <v>175</v>
      </c>
      <c r="E27" s="32">
        <v>1140</v>
      </c>
      <c r="F27" s="32" t="s">
        <v>85</v>
      </c>
      <c r="G27" s="30" t="s">
        <v>86</v>
      </c>
      <c r="H27" s="30" t="s">
        <v>171</v>
      </c>
      <c r="I27" s="30" t="s">
        <v>172</v>
      </c>
    </row>
    <row r="28" ht="65" customHeight="1" spans="1:9">
      <c r="A28" s="38">
        <v>8</v>
      </c>
      <c r="B28" s="29" t="s">
        <v>176</v>
      </c>
      <c r="C28" s="30" t="s">
        <v>177</v>
      </c>
      <c r="D28" s="31" t="s">
        <v>178</v>
      </c>
      <c r="E28" s="30">
        <v>254</v>
      </c>
      <c r="F28" s="32" t="s">
        <v>85</v>
      </c>
      <c r="G28" s="30" t="s">
        <v>86</v>
      </c>
      <c r="H28" s="30" t="s">
        <v>179</v>
      </c>
      <c r="I28" s="30" t="s">
        <v>180</v>
      </c>
    </row>
    <row r="29" ht="65" customHeight="1" spans="1:9">
      <c r="A29" s="38">
        <v>9</v>
      </c>
      <c r="B29" s="29" t="s">
        <v>181</v>
      </c>
      <c r="C29" s="30" t="s">
        <v>177</v>
      </c>
      <c r="D29" s="31" t="s">
        <v>182</v>
      </c>
      <c r="E29" s="30">
        <v>207</v>
      </c>
      <c r="F29" s="32" t="s">
        <v>85</v>
      </c>
      <c r="G29" s="30" t="s">
        <v>86</v>
      </c>
      <c r="H29" s="30" t="s">
        <v>179</v>
      </c>
      <c r="I29" s="30" t="s">
        <v>183</v>
      </c>
    </row>
    <row r="30" ht="346" customHeight="1" spans="1:9">
      <c r="A30" s="38">
        <v>10</v>
      </c>
      <c r="B30" s="29" t="s">
        <v>184</v>
      </c>
      <c r="C30" s="30" t="s">
        <v>185</v>
      </c>
      <c r="D30" s="31" t="s">
        <v>186</v>
      </c>
      <c r="E30" s="30">
        <v>420</v>
      </c>
      <c r="F30" s="32" t="s">
        <v>85</v>
      </c>
      <c r="G30" s="30" t="s">
        <v>86</v>
      </c>
      <c r="H30" s="30" t="s">
        <v>187</v>
      </c>
      <c r="I30" s="30" t="s">
        <v>188</v>
      </c>
    </row>
    <row r="31" ht="69" customHeight="1" spans="1:9">
      <c r="A31" s="38">
        <v>11</v>
      </c>
      <c r="B31" s="29" t="s">
        <v>189</v>
      </c>
      <c r="C31" s="30" t="s">
        <v>190</v>
      </c>
      <c r="D31" s="31" t="s">
        <v>191</v>
      </c>
      <c r="E31" s="40">
        <v>13.5</v>
      </c>
      <c r="F31" s="32" t="s">
        <v>85</v>
      </c>
      <c r="G31" s="30" t="s">
        <v>86</v>
      </c>
      <c r="H31" s="41" t="s">
        <v>192</v>
      </c>
      <c r="I31" s="30" t="s">
        <v>193</v>
      </c>
    </row>
    <row r="32" ht="71" customHeight="1" spans="1:9">
      <c r="A32" s="38"/>
      <c r="B32" s="29"/>
      <c r="C32" s="30"/>
      <c r="D32" s="31" t="s">
        <v>194</v>
      </c>
      <c r="E32" s="40">
        <v>20.55</v>
      </c>
      <c r="F32" s="32" t="s">
        <v>85</v>
      </c>
      <c r="G32" s="30" t="s">
        <v>86</v>
      </c>
      <c r="H32" s="41" t="s">
        <v>195</v>
      </c>
      <c r="I32" s="30" t="s">
        <v>193</v>
      </c>
    </row>
    <row r="33" ht="80" customHeight="1" spans="1:9">
      <c r="A33" s="38">
        <v>12</v>
      </c>
      <c r="B33" s="29" t="s">
        <v>196</v>
      </c>
      <c r="C33" s="30" t="s">
        <v>197</v>
      </c>
      <c r="D33" s="31" t="s">
        <v>198</v>
      </c>
      <c r="E33" s="30">
        <v>36.5</v>
      </c>
      <c r="F33" s="32" t="s">
        <v>85</v>
      </c>
      <c r="G33" s="30" t="s">
        <v>86</v>
      </c>
      <c r="H33" s="30" t="s">
        <v>199</v>
      </c>
      <c r="I33" s="30" t="s">
        <v>200</v>
      </c>
    </row>
    <row r="34" ht="112" customHeight="1" spans="1:9">
      <c r="A34" s="38">
        <v>13</v>
      </c>
      <c r="B34" s="42" t="s">
        <v>201</v>
      </c>
      <c r="C34" s="30" t="s">
        <v>202</v>
      </c>
      <c r="D34" s="31" t="s">
        <v>203</v>
      </c>
      <c r="E34" s="30">
        <v>30</v>
      </c>
      <c r="F34" s="30" t="s">
        <v>85</v>
      </c>
      <c r="G34" s="30" t="s">
        <v>204</v>
      </c>
      <c r="H34" s="30" t="s">
        <v>205</v>
      </c>
      <c r="I34" s="30" t="s">
        <v>172</v>
      </c>
    </row>
    <row r="35" ht="64" customHeight="1" spans="1:9">
      <c r="A35" s="38">
        <v>14</v>
      </c>
      <c r="B35" s="42" t="s">
        <v>206</v>
      </c>
      <c r="C35" s="30" t="s">
        <v>207</v>
      </c>
      <c r="D35" s="31" t="s">
        <v>208</v>
      </c>
      <c r="E35" s="30">
        <v>100</v>
      </c>
      <c r="F35" s="30" t="s">
        <v>85</v>
      </c>
      <c r="G35" s="30" t="s">
        <v>209</v>
      </c>
      <c r="H35" s="30" t="s">
        <v>210</v>
      </c>
      <c r="I35" s="30" t="s">
        <v>211</v>
      </c>
    </row>
    <row r="36" ht="78" customHeight="1" spans="1:9">
      <c r="A36" s="43">
        <v>15</v>
      </c>
      <c r="B36" s="44" t="s">
        <v>212</v>
      </c>
      <c r="C36" s="41" t="s">
        <v>213</v>
      </c>
      <c r="D36" s="45" t="s">
        <v>214</v>
      </c>
      <c r="E36" s="46">
        <v>165.5</v>
      </c>
      <c r="F36" s="30" t="s">
        <v>85</v>
      </c>
      <c r="G36" s="37" t="s">
        <v>108</v>
      </c>
      <c r="H36" s="41" t="s">
        <v>215</v>
      </c>
      <c r="I36" s="41" t="s">
        <v>216</v>
      </c>
    </row>
    <row r="37" s="13" customFormat="1" ht="81" customHeight="1" spans="1:9">
      <c r="A37" s="47">
        <v>16</v>
      </c>
      <c r="B37" s="44" t="s">
        <v>217</v>
      </c>
      <c r="C37" s="41" t="s">
        <v>218</v>
      </c>
      <c r="D37" s="48" t="s">
        <v>219</v>
      </c>
      <c r="E37" s="46">
        <v>20</v>
      </c>
      <c r="F37" s="41" t="s">
        <v>85</v>
      </c>
      <c r="G37" s="49" t="s">
        <v>108</v>
      </c>
      <c r="H37" s="41" t="s">
        <v>215</v>
      </c>
      <c r="I37" s="41" t="s">
        <v>216</v>
      </c>
    </row>
  </sheetData>
  <autoFilter ref="A1:I37">
    <extLst/>
  </autoFilter>
  <mergeCells count="9">
    <mergeCell ref="A2:I2"/>
    <mergeCell ref="H3:I3"/>
    <mergeCell ref="A16:A17"/>
    <mergeCell ref="A18:A19"/>
    <mergeCell ref="A31:A32"/>
    <mergeCell ref="B16:B17"/>
    <mergeCell ref="B18:B19"/>
    <mergeCell ref="B31:B32"/>
    <mergeCell ref="C31:C32"/>
  </mergeCells>
  <printOptions horizontalCentered="1"/>
  <pageMargins left="0.156944444444444" right="0.156944444444444" top="0.354166666666667" bottom="0.156944444444444" header="0.314583333333333" footer="0.314583333333333"/>
  <pageSetup paperSize="9" scale="65"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D21" sqref="D21"/>
    </sheetView>
  </sheetViews>
  <sheetFormatPr defaultColWidth="9" defaultRowHeight="13.5" outlineLevelCol="5"/>
  <cols>
    <col min="1" max="1" width="12.1333333333333" customWidth="1"/>
    <col min="2" max="2" width="25.75" customWidth="1"/>
    <col min="3" max="3" width="31.5" customWidth="1"/>
    <col min="4" max="4" width="21" customWidth="1"/>
    <col min="5" max="5" width="18.25" customWidth="1"/>
    <col min="6" max="6" width="14.6333333333333" customWidth="1"/>
  </cols>
  <sheetData>
    <row r="1" ht="38" customHeight="1" spans="1:6">
      <c r="A1" s="2" t="s">
        <v>220</v>
      </c>
      <c r="B1" s="2"/>
      <c r="C1" s="2"/>
      <c r="D1" s="2"/>
      <c r="E1" s="2"/>
      <c r="F1" s="2"/>
    </row>
    <row r="2" s="1" customFormat="1" ht="36" customHeight="1" spans="1:6">
      <c r="A2" s="3" t="s">
        <v>3</v>
      </c>
      <c r="B2" s="3" t="s">
        <v>221</v>
      </c>
      <c r="C2" s="3" t="s">
        <v>222</v>
      </c>
      <c r="D2" s="3" t="s">
        <v>223</v>
      </c>
      <c r="E2" s="4" t="s">
        <v>224</v>
      </c>
      <c r="F2" s="4" t="s">
        <v>225</v>
      </c>
    </row>
    <row r="3" ht="36" customHeight="1" spans="1:6">
      <c r="A3" s="3">
        <v>1</v>
      </c>
      <c r="B3" s="3" t="s">
        <v>193</v>
      </c>
      <c r="C3" s="3" t="s">
        <v>86</v>
      </c>
      <c r="D3" s="3">
        <v>8156</v>
      </c>
      <c r="E3" s="3">
        <v>8074.685</v>
      </c>
      <c r="F3" s="3">
        <v>81.315</v>
      </c>
    </row>
    <row r="4" ht="36" customHeight="1" spans="1:6">
      <c r="A4" s="3">
        <v>2</v>
      </c>
      <c r="B4" s="3" t="s">
        <v>120</v>
      </c>
      <c r="C4" s="3" t="s">
        <v>226</v>
      </c>
      <c r="D4" s="3">
        <v>2126</v>
      </c>
      <c r="E4" s="3">
        <v>96</v>
      </c>
      <c r="F4" s="3">
        <v>2030</v>
      </c>
    </row>
    <row r="5" ht="36" customHeight="1" spans="1:6">
      <c r="A5" s="3">
        <v>3</v>
      </c>
      <c r="B5" s="3" t="s">
        <v>227</v>
      </c>
      <c r="C5" s="3" t="s">
        <v>97</v>
      </c>
      <c r="D5" s="3">
        <v>1642</v>
      </c>
      <c r="E5" s="3">
        <v>1625.6</v>
      </c>
      <c r="F5" s="3">
        <v>16.4</v>
      </c>
    </row>
    <row r="6" ht="36" customHeight="1" spans="1:6">
      <c r="A6" s="3">
        <v>4</v>
      </c>
      <c r="B6" s="5" t="s">
        <v>172</v>
      </c>
      <c r="C6" s="3" t="s">
        <v>228</v>
      </c>
      <c r="D6" s="3">
        <v>100</v>
      </c>
      <c r="E6" s="3">
        <v>100</v>
      </c>
      <c r="F6" s="3"/>
    </row>
    <row r="7" ht="36" customHeight="1" spans="1:6">
      <c r="A7" s="3">
        <v>5</v>
      </c>
      <c r="B7" s="6"/>
      <c r="C7" s="3" t="s">
        <v>229</v>
      </c>
      <c r="D7" s="3">
        <v>30</v>
      </c>
      <c r="E7" s="3">
        <v>30</v>
      </c>
      <c r="F7" s="3"/>
    </row>
    <row r="8" ht="36" customHeight="1" spans="1:6">
      <c r="A8" s="3">
        <v>6</v>
      </c>
      <c r="B8" s="3" t="s">
        <v>230</v>
      </c>
      <c r="C8" s="3" t="s">
        <v>103</v>
      </c>
      <c r="D8" s="3">
        <v>60</v>
      </c>
      <c r="E8" s="3">
        <v>60</v>
      </c>
      <c r="F8" s="3"/>
    </row>
    <row r="9" ht="36" customHeight="1" spans="1:6">
      <c r="A9" s="3">
        <v>7</v>
      </c>
      <c r="B9" s="3" t="s">
        <v>110</v>
      </c>
      <c r="C9" s="3" t="s">
        <v>108</v>
      </c>
      <c r="D9" s="3">
        <v>548</v>
      </c>
      <c r="E9" s="3">
        <v>548</v>
      </c>
      <c r="F9" s="3"/>
    </row>
    <row r="10" ht="39" customHeight="1" spans="1:6">
      <c r="A10" s="7" t="s">
        <v>10</v>
      </c>
      <c r="B10" s="8"/>
      <c r="C10" s="3"/>
      <c r="D10" s="3">
        <v>12662</v>
      </c>
      <c r="E10" s="3">
        <v>10534.285</v>
      </c>
      <c r="F10" s="3">
        <v>2127.715</v>
      </c>
    </row>
  </sheetData>
  <mergeCells count="3">
    <mergeCell ref="A1:F1"/>
    <mergeCell ref="A10:B10"/>
    <mergeCell ref="B6:B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附件1-资金计划表</vt:lpstr>
      <vt:lpstr>附件2-项目计划表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2016-07-11T03:13:00Z</dcterms:created>
  <cp:lastPrinted>2018-08-06T10:20:00Z</cp:lastPrinted>
  <dcterms:modified xsi:type="dcterms:W3CDTF">2019-04-08T07:19:23Z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